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415" windowWidth="15480" windowHeight="11640" activeTab="3"/>
  </bookViews>
  <sheets>
    <sheet name="Brest" sheetId="1" r:id="rId1"/>
    <sheet name="graph N P Costour" sheetId="2" r:id="rId2"/>
    <sheet name="graph N P Stang Alar" sheetId="3" r:id="rId3"/>
    <sheet name="graph N P Kermeu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<sst xmlns="http://schemas.openxmlformats.org/spreadsheetml/2006/main" count="64" uniqueCount="26">
  <si>
    <t>abc…:ne pas analyser (rotondata récemment détachées)</t>
  </si>
  <si>
    <t>Costour</t>
  </si>
  <si>
    <t>Stang Alar</t>
  </si>
  <si>
    <t>Kermeur</t>
  </si>
  <si>
    <t>Le Passage</t>
  </si>
  <si>
    <t>Neiz Vran</t>
  </si>
  <si>
    <t>sac de croissance</t>
  </si>
  <si>
    <t>date</t>
  </si>
  <si>
    <t>n° jour</t>
  </si>
  <si>
    <t>broyé</t>
  </si>
  <si>
    <t>N</t>
  </si>
  <si>
    <t>P filtre</t>
  </si>
  <si>
    <t>P corigé</t>
  </si>
  <si>
    <t>espèce</t>
  </si>
  <si>
    <t>azote</t>
  </si>
  <si>
    <t>phosphore</t>
  </si>
  <si>
    <t>filtre</t>
  </si>
  <si>
    <t>filtré</t>
  </si>
  <si>
    <t>La cantine. Avec UR</t>
  </si>
  <si>
    <t>4 poteaux</t>
  </si>
  <si>
    <t>anse de canfrout (port) Uro échoué</t>
  </si>
  <si>
    <t>profond</t>
  </si>
  <si>
    <t>?</t>
  </si>
  <si>
    <t>P</t>
  </si>
  <si>
    <t>Somme</t>
  </si>
  <si>
    <t>Total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</si>
</sst>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-mmm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\n\bd"/>
    <numFmt numFmtId="172" formatCode="d"/>
    <numFmt numFmtId="173" formatCode="d/m"/>
    <numFmt numFmtId="174" formatCode="mmm"/>
    <numFmt numFmtId="175" formatCode="0.00000000"/>
  </numFmts>
  <fonts count="12">
    <font>
      <sz val="10"/>
      <name val="Arial"/>
      <family val="0"/>
    </font>
    <font>
      <sz val="10"/>
      <name val="Bookman Old Style"/>
      <family val="0"/>
    </font>
    <font>
      <sz val="12"/>
      <name val="Arial"/>
      <family val="0"/>
    </font>
    <font>
      <sz val="11.75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63"/>
      <name val="Arial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6"/>
      <name val="Arial"/>
      <family val="2"/>
    </font>
    <font>
      <b/>
      <vertAlign val="sub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horizontal="centerContinuous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9">
      <alignment/>
      <protection/>
    </xf>
    <xf numFmtId="0" fontId="4" fillId="0" borderId="0" xfId="20" applyFont="1" applyAlignment="1">
      <alignment horizontal="left"/>
      <protection/>
    </xf>
    <xf numFmtId="0" fontId="0" fillId="0" borderId="0" xfId="20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0" fillId="0" borderId="0" xfId="20" applyFill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2" borderId="0" xfId="20" applyFill="1" applyAlignment="1">
      <alignment horizontal="center"/>
      <protection/>
    </xf>
    <xf numFmtId="0" fontId="5" fillId="0" borderId="1" xfId="20" applyFont="1" applyBorder="1" applyAlignment="1">
      <alignment horizontal="left"/>
      <protection/>
    </xf>
    <xf numFmtId="0" fontId="0" fillId="0" borderId="2" xfId="20" applyFont="1" applyBorder="1" applyAlignment="1">
      <alignment horizontal="left"/>
      <protection/>
    </xf>
    <xf numFmtId="0" fontId="5" fillId="0" borderId="2" xfId="20" applyFont="1" applyBorder="1" applyAlignment="1">
      <alignment horizontal="left"/>
      <protection/>
    </xf>
    <xf numFmtId="0" fontId="5" fillId="0" borderId="2" xfId="20" applyFont="1" applyFill="1" applyBorder="1" applyAlignment="1">
      <alignment horizontal="left"/>
      <protection/>
    </xf>
    <xf numFmtId="0" fontId="5" fillId="0" borderId="3" xfId="20" applyFont="1" applyBorder="1" applyAlignment="1">
      <alignment horizontal="left"/>
      <protection/>
    </xf>
    <xf numFmtId="0" fontId="0" fillId="0" borderId="0" xfId="20" applyAlignment="1">
      <alignment horizontal="left"/>
      <protection/>
    </xf>
    <xf numFmtId="0" fontId="5" fillId="0" borderId="4" xfId="20" applyFont="1" applyBorder="1" applyAlignment="1">
      <alignment horizontal="left"/>
      <protection/>
    </xf>
    <xf numFmtId="0" fontId="0" fillId="0" borderId="5" xfId="20" applyFont="1" applyBorder="1" applyAlignment="1">
      <alignment horizontal="left"/>
      <protection/>
    </xf>
    <xf numFmtId="0" fontId="5" fillId="0" borderId="5" xfId="20" applyFont="1" applyBorder="1" applyAlignment="1">
      <alignment horizontal="left"/>
      <protection/>
    </xf>
    <xf numFmtId="0" fontId="5" fillId="0" borderId="5" xfId="20" applyFont="1" applyFill="1" applyBorder="1" applyAlignment="1">
      <alignment horizontal="left"/>
      <protection/>
    </xf>
    <xf numFmtId="0" fontId="5" fillId="0" borderId="6" xfId="20" applyFont="1" applyBorder="1" applyAlignment="1">
      <alignment horizontal="left"/>
      <protection/>
    </xf>
    <xf numFmtId="0" fontId="0" fillId="0" borderId="0" xfId="20" applyBorder="1" applyAlignment="1">
      <alignment horizontal="left"/>
      <protection/>
    </xf>
    <xf numFmtId="0" fontId="5" fillId="0" borderId="7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5" fillId="2" borderId="2" xfId="20" applyFont="1" applyFill="1" applyBorder="1" applyAlignment="1">
      <alignment horizontal="left"/>
      <protection/>
    </xf>
    <xf numFmtId="0" fontId="5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 textRotation="45"/>
      <protection/>
    </xf>
    <xf numFmtId="0" fontId="5" fillId="0" borderId="2" xfId="20" applyFont="1" applyFill="1" applyBorder="1" applyAlignment="1">
      <alignment horizontal="center" textRotation="45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2" borderId="2" xfId="20" applyFont="1" applyFill="1" applyBorder="1" applyAlignment="1">
      <alignment horizontal="center" textRotation="45"/>
      <protection/>
    </xf>
    <xf numFmtId="16" fontId="6" fillId="0" borderId="0" xfId="20" applyNumberFormat="1" applyFont="1" applyBorder="1" applyAlignment="1">
      <alignment horizontal="center"/>
      <protection/>
    </xf>
    <xf numFmtId="16" fontId="0" fillId="0" borderId="0" xfId="20" applyNumberFormat="1" applyFont="1" applyAlignment="1">
      <alignment horizontal="center"/>
      <protection/>
    </xf>
    <xf numFmtId="0" fontId="5" fillId="0" borderId="0" xfId="20" applyNumberFormat="1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" fontId="5" fillId="0" borderId="0" xfId="20" applyNumberFormat="1" applyFont="1" applyAlignment="1">
      <alignment horizontal="center"/>
      <protection/>
    </xf>
    <xf numFmtId="16" fontId="6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2" borderId="0" xfId="20" applyFont="1" applyFill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0" fontId="5" fillId="2" borderId="0" xfId="20" applyFont="1" applyFill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2" borderId="0" xfId="20" applyFill="1" applyBorder="1" applyAlignment="1">
      <alignment horizontal="center"/>
      <protection/>
    </xf>
    <xf numFmtId="0" fontId="0" fillId="2" borderId="2" xfId="20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eci_pt_lN_P_97" xfId="19"/>
    <cellStyle name="Normal_gestion des échantill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75"/>
          <c:w val="0.9655"/>
          <c:h val="0.78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Brest!$C$9:$C$19</c:f>
              <c:numCache>
                <c:ptCount val="11"/>
                <c:pt idx="0">
                  <c:v>181</c:v>
                </c:pt>
                <c:pt idx="1">
                  <c:v>188</c:v>
                </c:pt>
                <c:pt idx="2">
                  <c:v>193</c:v>
                </c:pt>
                <c:pt idx="3">
                  <c:v>204</c:v>
                </c:pt>
                <c:pt idx="4">
                  <c:v>210</c:v>
                </c:pt>
                <c:pt idx="5">
                  <c:v>217</c:v>
                </c:pt>
                <c:pt idx="6">
                  <c:v>225</c:v>
                </c:pt>
                <c:pt idx="7">
                  <c:v>230</c:v>
                </c:pt>
                <c:pt idx="8">
                  <c:v>236</c:v>
                </c:pt>
                <c:pt idx="9">
                  <c:v>244</c:v>
                </c:pt>
                <c:pt idx="10">
                  <c:v>250</c:v>
                </c:pt>
              </c:numCache>
            </c:numRef>
          </c:xVal>
          <c:yVal>
            <c:numRef>
              <c:f>Brest!$E$9:$E$19</c:f>
              <c:numCache>
                <c:ptCount val="11"/>
                <c:pt idx="0">
                  <c:v>2.16</c:v>
                </c:pt>
                <c:pt idx="1">
                  <c:v>2.76</c:v>
                </c:pt>
                <c:pt idx="2">
                  <c:v>1.55</c:v>
                </c:pt>
                <c:pt idx="3">
                  <c:v>1.81</c:v>
                </c:pt>
                <c:pt idx="4">
                  <c:v>1.46</c:v>
                </c:pt>
                <c:pt idx="5">
                  <c:v>1.54</c:v>
                </c:pt>
                <c:pt idx="6">
                  <c:v>1.36</c:v>
                </c:pt>
                <c:pt idx="7">
                  <c:v>1.39</c:v>
                </c:pt>
                <c:pt idx="8">
                  <c:v>1.92</c:v>
                </c:pt>
                <c:pt idx="9">
                  <c:v>1.4</c:v>
                </c:pt>
                <c:pt idx="10">
                  <c:v>1.02</c:v>
                </c:pt>
              </c:numCache>
            </c:numRef>
          </c:yVal>
          <c:smooth val="1"/>
        </c:ser>
        <c:axId val="15797404"/>
        <c:axId val="7958909"/>
      </c:scatterChart>
      <c:valAx>
        <c:axId val="15797404"/>
        <c:scaling>
          <c:orientation val="minMax"/>
          <c:max val="304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7958909"/>
        <c:crosses val="autoZero"/>
        <c:crossBetween val="midCat"/>
        <c:dispUnits/>
        <c:majorUnit val="10"/>
      </c:valAx>
      <c:valAx>
        <c:axId val="7958909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15"/>
          <c:w val="0.97325"/>
          <c:h val="0.77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5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Brest!$C$9:$C$19</c:f>
              <c:numCache>
                <c:ptCount val="11"/>
                <c:pt idx="0">
                  <c:v>181</c:v>
                </c:pt>
                <c:pt idx="1">
                  <c:v>188</c:v>
                </c:pt>
                <c:pt idx="2">
                  <c:v>193</c:v>
                </c:pt>
                <c:pt idx="3">
                  <c:v>204</c:v>
                </c:pt>
                <c:pt idx="4">
                  <c:v>210</c:v>
                </c:pt>
                <c:pt idx="5">
                  <c:v>217</c:v>
                </c:pt>
                <c:pt idx="6">
                  <c:v>225</c:v>
                </c:pt>
                <c:pt idx="7">
                  <c:v>230</c:v>
                </c:pt>
                <c:pt idx="8">
                  <c:v>236</c:v>
                </c:pt>
                <c:pt idx="9">
                  <c:v>244</c:v>
                </c:pt>
                <c:pt idx="10">
                  <c:v>250</c:v>
                </c:pt>
              </c:numCache>
            </c:numRef>
          </c:xVal>
          <c:yVal>
            <c:numRef>
              <c:f>Brest!$G$9:$G$19</c:f>
              <c:numCache>
                <c:ptCount val="11"/>
                <c:pt idx="0">
                  <c:v>0.17880000000000001</c:v>
                </c:pt>
                <c:pt idx="1">
                  <c:v>0.22440000000000002</c:v>
                </c:pt>
                <c:pt idx="2">
                  <c:v>0.1877</c:v>
                </c:pt>
                <c:pt idx="3">
                  <c:v>0.1994</c:v>
                </c:pt>
                <c:pt idx="4">
                  <c:v>0.1823</c:v>
                </c:pt>
                <c:pt idx="5">
                  <c:v>0.2296</c:v>
                </c:pt>
                <c:pt idx="6">
                  <c:v>0.2043</c:v>
                </c:pt>
                <c:pt idx="7">
                  <c:v>0.3247</c:v>
                </c:pt>
                <c:pt idx="8">
                  <c:v>0.25970000000000004</c:v>
                </c:pt>
                <c:pt idx="9">
                  <c:v>0.2506</c:v>
                </c:pt>
                <c:pt idx="10">
                  <c:v>0.2189</c:v>
                </c:pt>
              </c:numCache>
            </c:numRef>
          </c:yVal>
          <c:smooth val="1"/>
        </c:ser>
        <c:axId val="4521318"/>
        <c:axId val="40691863"/>
      </c:scatterChart>
      <c:valAx>
        <c:axId val="4521318"/>
        <c:scaling>
          <c:orientation val="minMax"/>
          <c:max val="304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40691863"/>
        <c:crosses val="autoZero"/>
        <c:crossBetween val="midCat"/>
        <c:dispUnits/>
        <c:majorUnit val="10"/>
        <c:minorUnit val="2"/>
      </c:valAx>
      <c:valAx>
        <c:axId val="40691863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75"/>
          <c:w val="0.9655"/>
          <c:h val="0.78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Brest!$L$6:$L$24</c:f>
              <c:numCache>
                <c:ptCount val="19"/>
                <c:pt idx="0">
                  <c:v>123</c:v>
                </c:pt>
                <c:pt idx="1">
                  <c:v>132</c:v>
                </c:pt>
                <c:pt idx="2">
                  <c:v>139</c:v>
                </c:pt>
                <c:pt idx="3">
                  <c:v>147</c:v>
                </c:pt>
                <c:pt idx="4">
                  <c:v>155</c:v>
                </c:pt>
                <c:pt idx="5">
                  <c:v>162</c:v>
                </c:pt>
                <c:pt idx="6">
                  <c:v>168</c:v>
                </c:pt>
                <c:pt idx="7">
                  <c:v>175</c:v>
                </c:pt>
                <c:pt idx="8">
                  <c:v>181</c:v>
                </c:pt>
                <c:pt idx="9">
                  <c:v>188</c:v>
                </c:pt>
                <c:pt idx="10">
                  <c:v>193</c:v>
                </c:pt>
                <c:pt idx="11">
                  <c:v>204</c:v>
                </c:pt>
                <c:pt idx="12">
                  <c:v>210</c:v>
                </c:pt>
                <c:pt idx="13">
                  <c:v>217</c:v>
                </c:pt>
                <c:pt idx="14">
                  <c:v>225</c:v>
                </c:pt>
                <c:pt idx="15">
                  <c:v>230</c:v>
                </c:pt>
                <c:pt idx="16">
                  <c:v>236</c:v>
                </c:pt>
                <c:pt idx="17">
                  <c:v>244</c:v>
                </c:pt>
                <c:pt idx="18">
                  <c:v>250</c:v>
                </c:pt>
              </c:numCache>
            </c:numRef>
          </c:xVal>
          <c:yVal>
            <c:numRef>
              <c:f>Brest!$N$6:$N$24</c:f>
              <c:numCache>
                <c:ptCount val="19"/>
                <c:pt idx="0">
                  <c:v>3.39</c:v>
                </c:pt>
                <c:pt idx="1">
                  <c:v>2.96</c:v>
                </c:pt>
                <c:pt idx="2">
                  <c:v>2.93</c:v>
                </c:pt>
                <c:pt idx="3">
                  <c:v>2.67</c:v>
                </c:pt>
                <c:pt idx="4">
                  <c:v>2.55</c:v>
                </c:pt>
                <c:pt idx="5">
                  <c:v>2.74</c:v>
                </c:pt>
                <c:pt idx="6">
                  <c:v>2.28</c:v>
                </c:pt>
                <c:pt idx="7">
                  <c:v>2.49</c:v>
                </c:pt>
                <c:pt idx="8">
                  <c:v>2.21</c:v>
                </c:pt>
                <c:pt idx="9">
                  <c:v>2.18</c:v>
                </c:pt>
                <c:pt idx="10">
                  <c:v>1.97</c:v>
                </c:pt>
                <c:pt idx="11">
                  <c:v>2.12</c:v>
                </c:pt>
                <c:pt idx="12">
                  <c:v>1.51</c:v>
                </c:pt>
                <c:pt idx="13">
                  <c:v>1.91</c:v>
                </c:pt>
                <c:pt idx="14">
                  <c:v>2.38</c:v>
                </c:pt>
                <c:pt idx="15">
                  <c:v>2.29</c:v>
                </c:pt>
                <c:pt idx="16">
                  <c:v>1.06</c:v>
                </c:pt>
                <c:pt idx="17">
                  <c:v>1.7</c:v>
                </c:pt>
                <c:pt idx="18">
                  <c:v>1.29</c:v>
                </c:pt>
              </c:numCache>
            </c:numRef>
          </c:yVal>
          <c:smooth val="1"/>
        </c:ser>
        <c:axId val="30682448"/>
        <c:axId val="7706577"/>
      </c:scatterChart>
      <c:valAx>
        <c:axId val="30682448"/>
        <c:scaling>
          <c:orientation val="minMax"/>
          <c:max val="304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7706577"/>
        <c:crosses val="autoZero"/>
        <c:crossBetween val="midCat"/>
        <c:dispUnits/>
        <c:majorUnit val="10"/>
      </c:valAx>
      <c:valAx>
        <c:axId val="7706577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244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15"/>
          <c:w val="0.97125"/>
          <c:h val="0.77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5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Brest!$L$6:$L$24</c:f>
              <c:numCache>
                <c:ptCount val="19"/>
                <c:pt idx="0">
                  <c:v>123</c:v>
                </c:pt>
                <c:pt idx="1">
                  <c:v>132</c:v>
                </c:pt>
                <c:pt idx="2">
                  <c:v>139</c:v>
                </c:pt>
                <c:pt idx="3">
                  <c:v>147</c:v>
                </c:pt>
                <c:pt idx="4">
                  <c:v>155</c:v>
                </c:pt>
                <c:pt idx="5">
                  <c:v>162</c:v>
                </c:pt>
                <c:pt idx="6">
                  <c:v>168</c:v>
                </c:pt>
                <c:pt idx="7">
                  <c:v>175</c:v>
                </c:pt>
                <c:pt idx="8">
                  <c:v>181</c:v>
                </c:pt>
                <c:pt idx="9">
                  <c:v>188</c:v>
                </c:pt>
                <c:pt idx="10">
                  <c:v>193</c:v>
                </c:pt>
                <c:pt idx="11">
                  <c:v>204</c:v>
                </c:pt>
                <c:pt idx="12">
                  <c:v>210</c:v>
                </c:pt>
                <c:pt idx="13">
                  <c:v>217</c:v>
                </c:pt>
                <c:pt idx="14">
                  <c:v>225</c:v>
                </c:pt>
                <c:pt idx="15">
                  <c:v>230</c:v>
                </c:pt>
                <c:pt idx="16">
                  <c:v>236</c:v>
                </c:pt>
                <c:pt idx="17">
                  <c:v>244</c:v>
                </c:pt>
                <c:pt idx="18">
                  <c:v>250</c:v>
                </c:pt>
              </c:numCache>
            </c:numRef>
          </c:xVal>
          <c:yVal>
            <c:numRef>
              <c:f>Brest!$P$6:$P$24</c:f>
              <c:numCache>
                <c:ptCount val="19"/>
                <c:pt idx="0">
                  <c:v>0.1974</c:v>
                </c:pt>
                <c:pt idx="1">
                  <c:v>0.177</c:v>
                </c:pt>
                <c:pt idx="2">
                  <c:v>0.2204</c:v>
                </c:pt>
                <c:pt idx="3">
                  <c:v>0.1792</c:v>
                </c:pt>
                <c:pt idx="4">
                  <c:v>0.1831</c:v>
                </c:pt>
                <c:pt idx="5">
                  <c:v>0.19820000000000002</c:v>
                </c:pt>
                <c:pt idx="6">
                  <c:v>0.1926</c:v>
                </c:pt>
                <c:pt idx="7">
                  <c:v>0.201</c:v>
                </c:pt>
                <c:pt idx="8">
                  <c:v>0.1947</c:v>
                </c:pt>
                <c:pt idx="9">
                  <c:v>0.19090000000000001</c:v>
                </c:pt>
                <c:pt idx="10">
                  <c:v>0.15439999999999998</c:v>
                </c:pt>
                <c:pt idx="11">
                  <c:v>0.1974</c:v>
                </c:pt>
                <c:pt idx="12">
                  <c:v>0.1882</c:v>
                </c:pt>
                <c:pt idx="13">
                  <c:v>0.2053</c:v>
                </c:pt>
                <c:pt idx="14">
                  <c:v>0.2044</c:v>
                </c:pt>
                <c:pt idx="15">
                  <c:v>0.2172</c:v>
                </c:pt>
                <c:pt idx="16">
                  <c:v>0.1975</c:v>
                </c:pt>
                <c:pt idx="17">
                  <c:v>0.2018</c:v>
                </c:pt>
                <c:pt idx="18">
                  <c:v>0.2067</c:v>
                </c:pt>
              </c:numCache>
            </c:numRef>
          </c:yVal>
          <c:smooth val="1"/>
        </c:ser>
        <c:axId val="2250330"/>
        <c:axId val="20252971"/>
      </c:scatterChart>
      <c:valAx>
        <c:axId val="2250330"/>
        <c:scaling>
          <c:orientation val="minMax"/>
          <c:max val="304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20252971"/>
        <c:crosses val="autoZero"/>
        <c:crossBetween val="midCat"/>
        <c:dispUnits/>
        <c:majorUnit val="10"/>
        <c:minorUnit val="2"/>
      </c:valAx>
      <c:valAx>
        <c:axId val="20252971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3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75"/>
          <c:w val="0.9655"/>
          <c:h val="0.78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Brest!$W$6:$W$16</c:f>
              <c:numCache>
                <c:ptCount val="11"/>
                <c:pt idx="0">
                  <c:v>139</c:v>
                </c:pt>
                <c:pt idx="1">
                  <c:v>147</c:v>
                </c:pt>
                <c:pt idx="2">
                  <c:v>155</c:v>
                </c:pt>
                <c:pt idx="3">
                  <c:v>162</c:v>
                </c:pt>
                <c:pt idx="4">
                  <c:v>168</c:v>
                </c:pt>
                <c:pt idx="5">
                  <c:v>175</c:v>
                </c:pt>
                <c:pt idx="6">
                  <c:v>181</c:v>
                </c:pt>
                <c:pt idx="7">
                  <c:v>188</c:v>
                </c:pt>
                <c:pt idx="8">
                  <c:v>193</c:v>
                </c:pt>
                <c:pt idx="9">
                  <c:v>204</c:v>
                </c:pt>
                <c:pt idx="10">
                  <c:v>210</c:v>
                </c:pt>
              </c:numCache>
            </c:numRef>
          </c:xVal>
          <c:yVal>
            <c:numRef>
              <c:f>Brest!$Y$6:$Y$16</c:f>
              <c:numCache>
                <c:ptCount val="11"/>
                <c:pt idx="0">
                  <c:v>3.78</c:v>
                </c:pt>
                <c:pt idx="1">
                  <c:v>1.97</c:v>
                </c:pt>
                <c:pt idx="2">
                  <c:v>4.28</c:v>
                </c:pt>
                <c:pt idx="3">
                  <c:v>5.18</c:v>
                </c:pt>
                <c:pt idx="4">
                  <c:v>3.6</c:v>
                </c:pt>
                <c:pt idx="5">
                  <c:v>3.23</c:v>
                </c:pt>
                <c:pt idx="6">
                  <c:v>2.94</c:v>
                </c:pt>
                <c:pt idx="7">
                  <c:v>3.54</c:v>
                </c:pt>
                <c:pt idx="8">
                  <c:v>3.64</c:v>
                </c:pt>
                <c:pt idx="9">
                  <c:v>3.41</c:v>
                </c:pt>
                <c:pt idx="10">
                  <c:v>2.94</c:v>
                </c:pt>
              </c:numCache>
            </c:numRef>
          </c:yVal>
          <c:smooth val="1"/>
        </c:ser>
        <c:axId val="48059012"/>
        <c:axId val="29877925"/>
      </c:scatterChart>
      <c:valAx>
        <c:axId val="48059012"/>
        <c:scaling>
          <c:orientation val="minMax"/>
          <c:max val="304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29877925"/>
        <c:crosses val="autoZero"/>
        <c:crossBetween val="midCat"/>
        <c:dispUnits/>
        <c:majorUnit val="10"/>
      </c:valAx>
      <c:valAx>
        <c:axId val="29877925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5901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15"/>
          <c:w val="0.97125"/>
          <c:h val="0.77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5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Brest!$W$6:$W$16</c:f>
              <c:numCache>
                <c:ptCount val="11"/>
                <c:pt idx="0">
                  <c:v>139</c:v>
                </c:pt>
                <c:pt idx="1">
                  <c:v>147</c:v>
                </c:pt>
                <c:pt idx="2">
                  <c:v>155</c:v>
                </c:pt>
                <c:pt idx="3">
                  <c:v>162</c:v>
                </c:pt>
                <c:pt idx="4">
                  <c:v>168</c:v>
                </c:pt>
                <c:pt idx="5">
                  <c:v>175</c:v>
                </c:pt>
                <c:pt idx="6">
                  <c:v>181</c:v>
                </c:pt>
                <c:pt idx="7">
                  <c:v>188</c:v>
                </c:pt>
                <c:pt idx="8">
                  <c:v>193</c:v>
                </c:pt>
                <c:pt idx="9">
                  <c:v>204</c:v>
                </c:pt>
                <c:pt idx="10">
                  <c:v>210</c:v>
                </c:pt>
              </c:numCache>
            </c:numRef>
          </c:xVal>
          <c:yVal>
            <c:numRef>
              <c:f>Brest!$AA$6:$AA$16</c:f>
              <c:numCache>
                <c:ptCount val="11"/>
                <c:pt idx="0">
                  <c:v>0.3548</c:v>
                </c:pt>
                <c:pt idx="1">
                  <c:v>0.2632</c:v>
                </c:pt>
                <c:pt idx="2">
                  <c:v>0.2912</c:v>
                </c:pt>
                <c:pt idx="3">
                  <c:v>0.26</c:v>
                </c:pt>
                <c:pt idx="4">
                  <c:v>0.3234</c:v>
                </c:pt>
                <c:pt idx="5">
                  <c:v>0.2399</c:v>
                </c:pt>
                <c:pt idx="6">
                  <c:v>0.3103</c:v>
                </c:pt>
                <c:pt idx="7">
                  <c:v>0.36019999999999996</c:v>
                </c:pt>
                <c:pt idx="8">
                  <c:v>0.2955</c:v>
                </c:pt>
                <c:pt idx="9">
                  <c:v>0.3264</c:v>
                </c:pt>
                <c:pt idx="10">
                  <c:v>0.33909999999999996</c:v>
                </c:pt>
              </c:numCache>
            </c:numRef>
          </c:yVal>
          <c:smooth val="1"/>
        </c:ser>
        <c:axId val="465870"/>
        <c:axId val="4192831"/>
      </c:scatterChart>
      <c:valAx>
        <c:axId val="465870"/>
        <c:scaling>
          <c:orientation val="minMax"/>
          <c:max val="304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4192831"/>
        <c:crosses val="autoZero"/>
        <c:crossBetween val="midCat"/>
        <c:dispUnits/>
        <c:majorUnit val="10"/>
        <c:minorUnit val="2"/>
      </c:valAx>
      <c:valAx>
        <c:axId val="4192831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0.27575</cdr:x>
      <cdr:y>0.03825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813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Azote kjeldahl en % de MS</a:t>
          </a:r>
        </a:p>
      </cdr:txBody>
    </cdr:sp>
  </cdr:relSizeAnchor>
  <cdr:relSizeAnchor xmlns:cdr="http://schemas.openxmlformats.org/drawingml/2006/chartDrawing">
    <cdr:from>
      <cdr:x>0.07575</cdr:x>
      <cdr:y>0.4025</cdr:y>
    </cdr:from>
    <cdr:to>
      <cdr:x>0.13825</cdr:x>
      <cdr:y>0.45975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743200"/>
          <a:ext cx="6286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0.91125</cdr:y>
    </cdr:from>
    <cdr:to>
      <cdr:x>0.95425</cdr:x>
      <cdr:y>0.98525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0" y="6219825"/>
          <a:ext cx="884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/>
            <a:t>Fig. 4: Evolution saisonnière des quotas azotés 
des Ulves au Costour (Rade de Brest) en 1999.</a:t>
          </a:r>
        </a:p>
      </cdr:txBody>
    </cdr:sp>
  </cdr:relSizeAnchor>
  <cdr:relSizeAnchor xmlns:cdr="http://schemas.openxmlformats.org/drawingml/2006/chartDrawing">
    <cdr:from>
      <cdr:x>0.063</cdr:x>
      <cdr:y>0.8565</cdr:y>
    </cdr:from>
    <cdr:to>
      <cdr:x>0.96525</cdr:x>
      <cdr:y>0.91025</cdr:y>
    </cdr:to>
    <cdr:grpSp>
      <cdr:nvGrpSpPr>
        <cdr:cNvPr id="4" name="Group 4"/>
        <cdr:cNvGrpSpPr>
          <a:grpSpLocks/>
        </cdr:cNvGrpSpPr>
      </cdr:nvGrpSpPr>
      <cdr:grpSpPr>
        <a:xfrm>
          <a:off x="628650" y="5848350"/>
          <a:ext cx="9096375" cy="371475"/>
          <a:chOff x="294" y="922"/>
          <a:chExt cx="768" cy="45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326" y="933"/>
            <a:ext cx="38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AVRIL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44" y="933"/>
            <a:ext cx="28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MAI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552" y="933"/>
            <a:ext cx="31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JUIN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649" y="931"/>
            <a:ext cx="68" cy="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JUILLET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767" y="929"/>
            <a:ext cx="51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AOUT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853" y="928"/>
            <a:ext cx="97" cy="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SEPTEMBRE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969" y="929"/>
            <a:ext cx="84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OCTOBRE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294" y="922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>
            <a:off x="404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>
            <a:off x="517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625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>
            <a:off x="738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Line 17"/>
          <cdr:cNvSpPr>
            <a:spLocks/>
          </cdr:cNvSpPr>
        </cdr:nvSpPr>
        <cdr:spPr>
          <a:xfrm>
            <a:off x="845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Line 18"/>
          <cdr:cNvSpPr>
            <a:spLocks/>
          </cdr:cNvSpPr>
        </cdr:nvSpPr>
        <cdr:spPr>
          <a:xfrm>
            <a:off x="953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Line 19"/>
          <cdr:cNvSpPr>
            <a:spLocks/>
          </cdr:cNvSpPr>
        </cdr:nvSpPr>
        <cdr:spPr>
          <a:xfrm>
            <a:off x="1062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0.9325</cdr:x>
      <cdr:y>0.81775</cdr:y>
    </cdr:from>
    <cdr:to>
      <cdr:x>0.985</cdr:x>
      <cdr:y>0.85975</cdr:y>
    </cdr:to>
    <cdr:sp>
      <cdr:nvSpPr>
        <cdr:cNvPr id="20" name="TextBox 20"/>
        <cdr:cNvSpPr txBox="1">
          <a:spLocks noChangeArrowheads="1"/>
        </cdr:cNvSpPr>
      </cdr:nvSpPr>
      <cdr:spPr>
        <a:xfrm>
          <a:off x="9391650" y="5581650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Jour</a:t>
          </a:r>
        </a:p>
      </cdr:txBody>
    </cdr:sp>
  </cdr:relSizeAnchor>
  <cdr:relSizeAnchor xmlns:cdr="http://schemas.openxmlformats.org/drawingml/2006/chartDrawing">
    <cdr:from>
      <cdr:x>0.06225</cdr:x>
      <cdr:y>0.48675</cdr:y>
    </cdr:from>
    <cdr:to>
      <cdr:x>0.96625</cdr:x>
      <cdr:y>0.48675</cdr:y>
    </cdr:to>
    <cdr:sp>
      <cdr:nvSpPr>
        <cdr:cNvPr id="21" name="Line 22"/>
        <cdr:cNvSpPr>
          <a:spLocks/>
        </cdr:cNvSpPr>
      </cdr:nvSpPr>
      <cdr:spPr>
        <a:xfrm>
          <a:off x="619125" y="3314700"/>
          <a:ext cx="9105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0.06225</cdr:x>
      <cdr:y>0.6305</cdr:y>
    </cdr:from>
    <cdr:to>
      <cdr:x>0.96625</cdr:x>
      <cdr:y>0.63125</cdr:y>
    </cdr:to>
    <cdr:sp>
      <cdr:nvSpPr>
        <cdr:cNvPr id="22" name="Line 23"/>
        <cdr:cNvSpPr>
          <a:spLocks/>
        </cdr:cNvSpPr>
      </cdr:nvSpPr>
      <cdr:spPr>
        <a:xfrm>
          <a:off x="619125" y="4305300"/>
          <a:ext cx="91059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0.44575</cdr:y>
    </cdr:from>
    <cdr:to>
      <cdr:x>0.974</cdr:x>
      <cdr:y>0.48625</cdr:y>
    </cdr:to>
    <cdr:sp>
      <cdr:nvSpPr>
        <cdr:cNvPr id="23" name="TextBox 24"/>
        <cdr:cNvSpPr txBox="1">
          <a:spLocks noChangeArrowheads="1"/>
        </cdr:cNvSpPr>
      </cdr:nvSpPr>
      <cdr:spPr>
        <a:xfrm>
          <a:off x="9163050" y="30384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N</a:t>
          </a:r>
        </a:p>
      </cdr:txBody>
    </cdr:sp>
  </cdr:relSizeAnchor>
  <cdr:relSizeAnchor xmlns:cdr="http://schemas.openxmlformats.org/drawingml/2006/chartDrawing">
    <cdr:from>
      <cdr:x>0.9115</cdr:x>
      <cdr:y>0.59025</cdr:y>
    </cdr:from>
    <cdr:to>
      <cdr:x>0.974</cdr:x>
      <cdr:y>0.63075</cdr:y>
    </cdr:to>
    <cdr:sp>
      <cdr:nvSpPr>
        <cdr:cNvPr id="24" name="TextBox 25"/>
        <cdr:cNvSpPr txBox="1">
          <a:spLocks noChangeArrowheads="1"/>
        </cdr:cNvSpPr>
      </cdr:nvSpPr>
      <cdr:spPr>
        <a:xfrm>
          <a:off x="9182100" y="40290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0.91525</cdr:y>
    </cdr:from>
    <cdr:to>
      <cdr:x>0.96625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6248400"/>
          <a:ext cx="91249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/>
            <a:t>Fig. 5: Evolution saisonnière des quotas phosphorés 
des Ulves au Costour (Rade de Brest) en 1999.</a:t>
          </a:r>
        </a:p>
      </cdr:txBody>
    </cdr:sp>
  </cdr:relSizeAnchor>
  <cdr:relSizeAnchor xmlns:cdr="http://schemas.openxmlformats.org/drawingml/2006/chartDrawing">
    <cdr:from>
      <cdr:x>0.0605</cdr:x>
      <cdr:y>0.85825</cdr:y>
    </cdr:from>
    <cdr:to>
      <cdr:x>0.97</cdr:x>
      <cdr:y>0.9055</cdr:y>
    </cdr:to>
    <cdr:grpSp>
      <cdr:nvGrpSpPr>
        <cdr:cNvPr id="2" name="Group 2"/>
        <cdr:cNvGrpSpPr>
          <a:grpSpLocks/>
        </cdr:cNvGrpSpPr>
      </cdr:nvGrpSpPr>
      <cdr:grpSpPr>
        <a:xfrm>
          <a:off x="609600" y="5857875"/>
          <a:ext cx="9163050" cy="323850"/>
          <a:chOff x="294" y="922"/>
          <a:chExt cx="768" cy="45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24" y="931"/>
            <a:ext cx="39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AVRIL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44" y="931"/>
            <a:ext cx="29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MAI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53" y="931"/>
            <a:ext cx="30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JUIN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649" y="931"/>
            <a:ext cx="68" cy="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JUILLET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767" y="929"/>
            <a:ext cx="51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AOUT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853" y="928"/>
            <a:ext cx="97" cy="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SEPTEMBRE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969" y="929"/>
            <a:ext cx="84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OCTOBRE</a:t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>
            <a:off x="294" y="922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>
            <a:off x="404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517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>
            <a:off x="625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>
            <a:off x="738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845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>
            <a:off x="953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Line 17"/>
          <cdr:cNvSpPr>
            <a:spLocks/>
          </cdr:cNvSpPr>
        </cdr:nvSpPr>
        <cdr:spPr>
          <a:xfrm>
            <a:off x="1062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0.95625</cdr:x>
      <cdr:y>0.816</cdr:y>
    </cdr:from>
    <cdr:to>
      <cdr:x>0.99075</cdr:x>
      <cdr:y>0.8365</cdr:y>
    </cdr:to>
    <cdr:sp>
      <cdr:nvSpPr>
        <cdr:cNvPr id="18" name="TextBox 18"/>
        <cdr:cNvSpPr txBox="1">
          <a:spLocks noChangeArrowheads="1"/>
        </cdr:cNvSpPr>
      </cdr:nvSpPr>
      <cdr:spPr>
        <a:xfrm>
          <a:off x="9629775" y="5572125"/>
          <a:ext cx="3524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Jour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0.32425</cdr:x>
      <cdr:y>0.0355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3267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Phosphore total en % de MS</a:t>
          </a:r>
        </a:p>
      </cdr:txBody>
    </cdr:sp>
  </cdr:relSizeAnchor>
  <cdr:relSizeAnchor xmlns:cdr="http://schemas.openxmlformats.org/drawingml/2006/chartDrawing">
    <cdr:from>
      <cdr:x>0.0605</cdr:x>
      <cdr:y>0.634</cdr:y>
    </cdr:from>
    <cdr:to>
      <cdr:x>0.97</cdr:x>
      <cdr:y>0.634</cdr:y>
    </cdr:to>
    <cdr:sp>
      <cdr:nvSpPr>
        <cdr:cNvPr id="20" name="Line 21"/>
        <cdr:cNvSpPr>
          <a:spLocks/>
        </cdr:cNvSpPr>
      </cdr:nvSpPr>
      <cdr:spPr>
        <a:xfrm flipV="1">
          <a:off x="609600" y="4324350"/>
          <a:ext cx="9163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0.70575</cdr:y>
    </cdr:from>
    <cdr:to>
      <cdr:x>0.97</cdr:x>
      <cdr:y>0.70575</cdr:y>
    </cdr:to>
    <cdr:sp>
      <cdr:nvSpPr>
        <cdr:cNvPr id="21" name="Line 22"/>
        <cdr:cNvSpPr>
          <a:spLocks/>
        </cdr:cNvSpPr>
      </cdr:nvSpPr>
      <cdr:spPr>
        <a:xfrm flipV="1">
          <a:off x="609600" y="4819650"/>
          <a:ext cx="9163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0.5925</cdr:y>
    </cdr:from>
    <cdr:to>
      <cdr:x>0.9805</cdr:x>
      <cdr:y>0.633</cdr:y>
    </cdr:to>
    <cdr:sp>
      <cdr:nvSpPr>
        <cdr:cNvPr id="22" name="TextBox 23"/>
        <cdr:cNvSpPr txBox="1">
          <a:spLocks noChangeArrowheads="1"/>
        </cdr:cNvSpPr>
      </cdr:nvSpPr>
      <cdr:spPr>
        <a:xfrm>
          <a:off x="9229725" y="40386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P</a:t>
          </a:r>
        </a:p>
      </cdr:txBody>
    </cdr:sp>
  </cdr:relSizeAnchor>
  <cdr:relSizeAnchor xmlns:cdr="http://schemas.openxmlformats.org/drawingml/2006/chartDrawing">
    <cdr:from>
      <cdr:x>0.919</cdr:x>
      <cdr:y>0.66475</cdr:y>
    </cdr:from>
    <cdr:to>
      <cdr:x>0.9815</cdr:x>
      <cdr:y>0.70525</cdr:y>
    </cdr:to>
    <cdr:sp>
      <cdr:nvSpPr>
        <cdr:cNvPr id="23" name="TextBox 24"/>
        <cdr:cNvSpPr txBox="1">
          <a:spLocks noChangeArrowheads="1"/>
        </cdr:cNvSpPr>
      </cdr:nvSpPr>
      <cdr:spPr>
        <a:xfrm>
          <a:off x="9258300" y="4533900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333375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885825" y="323850"/>
        <a:ext cx="100774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52</xdr:row>
      <xdr:rowOff>0</xdr:rowOff>
    </xdr:from>
    <xdr:to>
      <xdr:col>12</xdr:col>
      <xdr:colOff>352425</xdr:colOff>
      <xdr:row>94</xdr:row>
      <xdr:rowOff>28575</xdr:rowOff>
    </xdr:to>
    <xdr:graphicFrame>
      <xdr:nvGraphicFramePr>
        <xdr:cNvPr id="2" name="Chart 2"/>
        <xdr:cNvGraphicFramePr/>
      </xdr:nvGraphicFramePr>
      <xdr:xfrm>
        <a:off x="904875" y="8420100"/>
        <a:ext cx="1007745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0.335</cdr:x>
      <cdr:y>0.03775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718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Azote kjeldahl en % de MS</a:t>
          </a:r>
        </a:p>
      </cdr:txBody>
    </cdr:sp>
  </cdr:relSizeAnchor>
  <cdr:relSizeAnchor xmlns:cdr="http://schemas.openxmlformats.org/drawingml/2006/chartDrawing">
    <cdr:from>
      <cdr:x>0.07475</cdr:x>
      <cdr:y>0.4025</cdr:y>
    </cdr:from>
    <cdr:to>
      <cdr:x>0.13725</cdr:x>
      <cdr:y>0.45975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2743200"/>
          <a:ext cx="6286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0.91175</cdr:y>
    </cdr:from>
    <cdr:to>
      <cdr:x>0.96625</cdr:x>
      <cdr:y>0.98525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" y="6219825"/>
          <a:ext cx="9134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/>
            <a:t>Fig. 1: Evolution saisonnière des quotas azotés 
des Ulves au Stang Alar (Rade de Brest) en 1999.</a:t>
          </a:r>
        </a:p>
      </cdr:txBody>
    </cdr:sp>
  </cdr:relSizeAnchor>
  <cdr:relSizeAnchor xmlns:cdr="http://schemas.openxmlformats.org/drawingml/2006/chartDrawing">
    <cdr:from>
      <cdr:x>0.06125</cdr:x>
      <cdr:y>0.8575</cdr:y>
    </cdr:from>
    <cdr:to>
      <cdr:x>0.96525</cdr:x>
      <cdr:y>0.91075</cdr:y>
    </cdr:to>
    <cdr:grpSp>
      <cdr:nvGrpSpPr>
        <cdr:cNvPr id="4" name="Group 4"/>
        <cdr:cNvGrpSpPr>
          <a:grpSpLocks/>
        </cdr:cNvGrpSpPr>
      </cdr:nvGrpSpPr>
      <cdr:grpSpPr>
        <a:xfrm>
          <a:off x="609600" y="5848350"/>
          <a:ext cx="9105900" cy="361950"/>
          <a:chOff x="294" y="922"/>
          <a:chExt cx="768" cy="45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324" y="934"/>
            <a:ext cx="42" cy="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AVRIL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44" y="934"/>
            <a:ext cx="31" cy="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MAI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552" y="934"/>
            <a:ext cx="35" cy="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JUIN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649" y="931"/>
            <a:ext cx="68" cy="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JUILLET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767" y="929"/>
            <a:ext cx="51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AOUT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853" y="928"/>
            <a:ext cx="97" cy="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SEPTEMBRE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969" y="929"/>
            <a:ext cx="84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OCTOBRE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294" y="922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>
            <a:off x="404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>
            <a:off x="517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625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>
            <a:off x="738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Line 17"/>
          <cdr:cNvSpPr>
            <a:spLocks/>
          </cdr:cNvSpPr>
        </cdr:nvSpPr>
        <cdr:spPr>
          <a:xfrm>
            <a:off x="845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Line 18"/>
          <cdr:cNvSpPr>
            <a:spLocks/>
          </cdr:cNvSpPr>
        </cdr:nvSpPr>
        <cdr:spPr>
          <a:xfrm>
            <a:off x="953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Line 19"/>
          <cdr:cNvSpPr>
            <a:spLocks/>
          </cdr:cNvSpPr>
        </cdr:nvSpPr>
        <cdr:spPr>
          <a:xfrm>
            <a:off x="1062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0.9325</cdr:x>
      <cdr:y>0.81875</cdr:y>
    </cdr:from>
    <cdr:to>
      <cdr:x>0.985</cdr:x>
      <cdr:y>0.8605</cdr:y>
    </cdr:to>
    <cdr:sp>
      <cdr:nvSpPr>
        <cdr:cNvPr id="20" name="TextBox 20"/>
        <cdr:cNvSpPr txBox="1">
          <a:spLocks noChangeArrowheads="1"/>
        </cdr:cNvSpPr>
      </cdr:nvSpPr>
      <cdr:spPr>
        <a:xfrm>
          <a:off x="9391650" y="5591175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Jour</a:t>
          </a:r>
        </a:p>
      </cdr:txBody>
    </cdr:sp>
  </cdr:relSizeAnchor>
  <cdr:relSizeAnchor xmlns:cdr="http://schemas.openxmlformats.org/drawingml/2006/chartDrawing">
    <cdr:from>
      <cdr:x>0.06025</cdr:x>
      <cdr:y>0.4875</cdr:y>
    </cdr:from>
    <cdr:to>
      <cdr:x>0.97375</cdr:x>
      <cdr:y>0.4875</cdr:y>
    </cdr:to>
    <cdr:sp>
      <cdr:nvSpPr>
        <cdr:cNvPr id="21" name="Line 22"/>
        <cdr:cNvSpPr>
          <a:spLocks/>
        </cdr:cNvSpPr>
      </cdr:nvSpPr>
      <cdr:spPr>
        <a:xfrm>
          <a:off x="600075" y="3324225"/>
          <a:ext cx="9201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0.63125</cdr:y>
    </cdr:from>
    <cdr:to>
      <cdr:x>0.96625</cdr:x>
      <cdr:y>0.632</cdr:y>
    </cdr:to>
    <cdr:sp>
      <cdr:nvSpPr>
        <cdr:cNvPr id="22" name="Line 23"/>
        <cdr:cNvSpPr>
          <a:spLocks/>
        </cdr:cNvSpPr>
      </cdr:nvSpPr>
      <cdr:spPr>
        <a:xfrm>
          <a:off x="533400" y="4305300"/>
          <a:ext cx="92011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0.44575</cdr:y>
    </cdr:from>
    <cdr:to>
      <cdr:x>0.974</cdr:x>
      <cdr:y>0.48625</cdr:y>
    </cdr:to>
    <cdr:sp>
      <cdr:nvSpPr>
        <cdr:cNvPr id="23" name="TextBox 24"/>
        <cdr:cNvSpPr txBox="1">
          <a:spLocks noChangeArrowheads="1"/>
        </cdr:cNvSpPr>
      </cdr:nvSpPr>
      <cdr:spPr>
        <a:xfrm>
          <a:off x="9163050" y="30384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N</a:t>
          </a:r>
        </a:p>
      </cdr:txBody>
    </cdr:sp>
  </cdr:relSizeAnchor>
  <cdr:relSizeAnchor xmlns:cdr="http://schemas.openxmlformats.org/drawingml/2006/chartDrawing">
    <cdr:from>
      <cdr:x>0.9115</cdr:x>
      <cdr:y>0.591</cdr:y>
    </cdr:from>
    <cdr:to>
      <cdr:x>0.974</cdr:x>
      <cdr:y>0.6315</cdr:y>
    </cdr:to>
    <cdr:sp>
      <cdr:nvSpPr>
        <cdr:cNvPr id="24" name="TextBox 25"/>
        <cdr:cNvSpPr txBox="1">
          <a:spLocks noChangeArrowheads="1"/>
        </cdr:cNvSpPr>
      </cdr:nvSpPr>
      <cdr:spPr>
        <a:xfrm>
          <a:off x="9182100" y="40290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0.90875</cdr:y>
    </cdr:from>
    <cdr:to>
      <cdr:x>0.96425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6200775"/>
          <a:ext cx="91059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/>
            <a:t>Fig. 2: Evolution saisonnière des quotas phosphorés 
des Ulves au Stang Alar (Rade de Brest) en 1999.</a:t>
          </a:r>
        </a:p>
      </cdr:txBody>
    </cdr:sp>
  </cdr:relSizeAnchor>
  <cdr:relSizeAnchor xmlns:cdr="http://schemas.openxmlformats.org/drawingml/2006/chartDrawing">
    <cdr:from>
      <cdr:x>0.0605</cdr:x>
      <cdr:y>0.8535</cdr:y>
    </cdr:from>
    <cdr:to>
      <cdr:x>0.97625</cdr:x>
      <cdr:y>0.909</cdr:y>
    </cdr:to>
    <cdr:grpSp>
      <cdr:nvGrpSpPr>
        <cdr:cNvPr id="2" name="Group 2"/>
        <cdr:cNvGrpSpPr>
          <a:grpSpLocks/>
        </cdr:cNvGrpSpPr>
      </cdr:nvGrpSpPr>
      <cdr:grpSpPr>
        <a:xfrm>
          <a:off x="609600" y="5819775"/>
          <a:ext cx="9229725" cy="381000"/>
          <a:chOff x="294" y="922"/>
          <a:chExt cx="768" cy="45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24" y="931"/>
            <a:ext cx="39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AVRIL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44" y="931"/>
            <a:ext cx="29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MAI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53" y="931"/>
            <a:ext cx="30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JUIN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649" y="931"/>
            <a:ext cx="68" cy="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JUILLET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767" y="929"/>
            <a:ext cx="51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AOUT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853" y="928"/>
            <a:ext cx="97" cy="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SEPTEMBRE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969" y="929"/>
            <a:ext cx="84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OCTOBRE</a:t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>
            <a:off x="294" y="922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>
            <a:off x="404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517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>
            <a:off x="625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>
            <a:off x="738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845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>
            <a:off x="953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Line 17"/>
          <cdr:cNvSpPr>
            <a:spLocks/>
          </cdr:cNvSpPr>
        </cdr:nvSpPr>
        <cdr:spPr>
          <a:xfrm>
            <a:off x="1062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0.95625</cdr:x>
      <cdr:y>0.81775</cdr:y>
    </cdr:from>
    <cdr:to>
      <cdr:x>0.99975</cdr:x>
      <cdr:y>0.84175</cdr:y>
    </cdr:to>
    <cdr:sp>
      <cdr:nvSpPr>
        <cdr:cNvPr id="18" name="TextBox 18"/>
        <cdr:cNvSpPr txBox="1">
          <a:spLocks noChangeArrowheads="1"/>
        </cdr:cNvSpPr>
      </cdr:nvSpPr>
      <cdr:spPr>
        <a:xfrm>
          <a:off x="9629775" y="5581650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Jour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0.35825</cdr:x>
      <cdr:y>0.041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36099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Phosphore total en % de MS</a:t>
          </a:r>
        </a:p>
      </cdr:txBody>
    </cdr:sp>
  </cdr:relSizeAnchor>
  <cdr:relSizeAnchor xmlns:cdr="http://schemas.openxmlformats.org/drawingml/2006/chartDrawing">
    <cdr:from>
      <cdr:x>0.0605</cdr:x>
      <cdr:y>0.631</cdr:y>
    </cdr:from>
    <cdr:to>
      <cdr:x>0.97225</cdr:x>
      <cdr:y>0.631</cdr:y>
    </cdr:to>
    <cdr:sp>
      <cdr:nvSpPr>
        <cdr:cNvPr id="20" name="Line 21"/>
        <cdr:cNvSpPr>
          <a:spLocks/>
        </cdr:cNvSpPr>
      </cdr:nvSpPr>
      <cdr:spPr>
        <a:xfrm>
          <a:off x="609600" y="4305300"/>
          <a:ext cx="9191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0.70275</cdr:y>
    </cdr:from>
    <cdr:to>
      <cdr:x>0.97225</cdr:x>
      <cdr:y>0.70275</cdr:y>
    </cdr:to>
    <cdr:sp>
      <cdr:nvSpPr>
        <cdr:cNvPr id="21" name="Line 22"/>
        <cdr:cNvSpPr>
          <a:spLocks/>
        </cdr:cNvSpPr>
      </cdr:nvSpPr>
      <cdr:spPr>
        <a:xfrm>
          <a:off x="609600" y="4791075"/>
          <a:ext cx="9191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0.91075</cdr:x>
      <cdr:y>0.59025</cdr:y>
    </cdr:from>
    <cdr:to>
      <cdr:x>0.975</cdr:x>
      <cdr:y>0.63075</cdr:y>
    </cdr:to>
    <cdr:sp>
      <cdr:nvSpPr>
        <cdr:cNvPr id="22" name="TextBox 23"/>
        <cdr:cNvSpPr txBox="1">
          <a:spLocks noChangeArrowheads="1"/>
        </cdr:cNvSpPr>
      </cdr:nvSpPr>
      <cdr:spPr>
        <a:xfrm>
          <a:off x="9172575" y="40290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P</a:t>
          </a:r>
        </a:p>
      </cdr:txBody>
    </cdr:sp>
  </cdr:relSizeAnchor>
  <cdr:relSizeAnchor xmlns:cdr="http://schemas.openxmlformats.org/drawingml/2006/chartDrawing">
    <cdr:from>
      <cdr:x>0.9135</cdr:x>
      <cdr:y>0.662</cdr:y>
    </cdr:from>
    <cdr:to>
      <cdr:x>0.976</cdr:x>
      <cdr:y>0.7025</cdr:y>
    </cdr:to>
    <cdr:sp>
      <cdr:nvSpPr>
        <cdr:cNvPr id="23" name="TextBox 24"/>
        <cdr:cNvSpPr txBox="1">
          <a:spLocks noChangeArrowheads="1"/>
        </cdr:cNvSpPr>
      </cdr:nvSpPr>
      <cdr:spPr>
        <a:xfrm>
          <a:off x="9201150" y="4514850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P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333375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885825" y="323850"/>
        <a:ext cx="100774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52</xdr:row>
      <xdr:rowOff>0</xdr:rowOff>
    </xdr:from>
    <xdr:to>
      <xdr:col>12</xdr:col>
      <xdr:colOff>352425</xdr:colOff>
      <xdr:row>94</xdr:row>
      <xdr:rowOff>28575</xdr:rowOff>
    </xdr:to>
    <xdr:graphicFrame>
      <xdr:nvGraphicFramePr>
        <xdr:cNvPr id="2" name="Chart 2"/>
        <xdr:cNvGraphicFramePr/>
      </xdr:nvGraphicFramePr>
      <xdr:xfrm>
        <a:off x="904875" y="8420100"/>
        <a:ext cx="1007745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0.27575</cdr:x>
      <cdr:y>0.03125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813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Azote kjeldahl en % de MS</a:t>
          </a:r>
        </a:p>
      </cdr:txBody>
    </cdr:sp>
  </cdr:relSizeAnchor>
  <cdr:relSizeAnchor xmlns:cdr="http://schemas.openxmlformats.org/drawingml/2006/chartDrawing">
    <cdr:from>
      <cdr:x>0.07575</cdr:x>
      <cdr:y>0.4025</cdr:y>
    </cdr:from>
    <cdr:to>
      <cdr:x>0.13825</cdr:x>
      <cdr:y>0.45975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743200"/>
          <a:ext cx="6286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0.06225</cdr:x>
      <cdr:y>0.91125</cdr:y>
    </cdr:from>
    <cdr:to>
      <cdr:x>0.96625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6219825"/>
          <a:ext cx="91059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/>
            <a:t>Fig. 6: Evolution saisonnière des quotas azotés 
des Ulves à Kermeur (Rade de Brest) en 1999.</a:t>
          </a:r>
        </a:p>
      </cdr:txBody>
    </cdr:sp>
  </cdr:relSizeAnchor>
  <cdr:relSizeAnchor xmlns:cdr="http://schemas.openxmlformats.org/drawingml/2006/chartDrawing">
    <cdr:from>
      <cdr:x>0.063</cdr:x>
      <cdr:y>0.8565</cdr:y>
    </cdr:from>
    <cdr:to>
      <cdr:x>0.96525</cdr:x>
      <cdr:y>0.91025</cdr:y>
    </cdr:to>
    <cdr:grpSp>
      <cdr:nvGrpSpPr>
        <cdr:cNvPr id="4" name="Group 4"/>
        <cdr:cNvGrpSpPr>
          <a:grpSpLocks/>
        </cdr:cNvGrpSpPr>
      </cdr:nvGrpSpPr>
      <cdr:grpSpPr>
        <a:xfrm>
          <a:off x="628650" y="5848350"/>
          <a:ext cx="9096375" cy="371475"/>
          <a:chOff x="294" y="922"/>
          <a:chExt cx="768" cy="45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326" y="933"/>
            <a:ext cx="38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AVRIL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44" y="933"/>
            <a:ext cx="28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MAI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552" y="933"/>
            <a:ext cx="31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JUIN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649" y="931"/>
            <a:ext cx="68" cy="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JUILLET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767" y="929"/>
            <a:ext cx="51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AOUT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853" y="928"/>
            <a:ext cx="97" cy="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SEPTEMBRE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969" y="929"/>
            <a:ext cx="84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OCTOBRE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294" y="922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>
            <a:off x="404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>
            <a:off x="517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625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>
            <a:off x="738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Line 17"/>
          <cdr:cNvSpPr>
            <a:spLocks/>
          </cdr:cNvSpPr>
        </cdr:nvSpPr>
        <cdr:spPr>
          <a:xfrm>
            <a:off x="845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Line 18"/>
          <cdr:cNvSpPr>
            <a:spLocks/>
          </cdr:cNvSpPr>
        </cdr:nvSpPr>
        <cdr:spPr>
          <a:xfrm>
            <a:off x="953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Line 19"/>
          <cdr:cNvSpPr>
            <a:spLocks/>
          </cdr:cNvSpPr>
        </cdr:nvSpPr>
        <cdr:spPr>
          <a:xfrm>
            <a:off x="1062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0.9325</cdr:x>
      <cdr:y>0.81775</cdr:y>
    </cdr:from>
    <cdr:to>
      <cdr:x>0.985</cdr:x>
      <cdr:y>0.85975</cdr:y>
    </cdr:to>
    <cdr:sp>
      <cdr:nvSpPr>
        <cdr:cNvPr id="20" name="TextBox 20"/>
        <cdr:cNvSpPr txBox="1">
          <a:spLocks noChangeArrowheads="1"/>
        </cdr:cNvSpPr>
      </cdr:nvSpPr>
      <cdr:spPr>
        <a:xfrm>
          <a:off x="9391650" y="5581650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Jour</a:t>
          </a:r>
        </a:p>
      </cdr:txBody>
    </cdr:sp>
  </cdr:relSizeAnchor>
  <cdr:relSizeAnchor xmlns:cdr="http://schemas.openxmlformats.org/drawingml/2006/chartDrawing">
    <cdr:from>
      <cdr:x>0.06225</cdr:x>
      <cdr:y>0.48675</cdr:y>
    </cdr:from>
    <cdr:to>
      <cdr:x>0.97375</cdr:x>
      <cdr:y>0.48675</cdr:y>
    </cdr:to>
    <cdr:sp>
      <cdr:nvSpPr>
        <cdr:cNvPr id="21" name="Line 22"/>
        <cdr:cNvSpPr>
          <a:spLocks/>
        </cdr:cNvSpPr>
      </cdr:nvSpPr>
      <cdr:spPr>
        <a:xfrm>
          <a:off x="619125" y="3314700"/>
          <a:ext cx="9182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0.06225</cdr:x>
      <cdr:y>0.6305</cdr:y>
    </cdr:from>
    <cdr:to>
      <cdr:x>0.974</cdr:x>
      <cdr:y>0.632</cdr:y>
    </cdr:to>
    <cdr:sp>
      <cdr:nvSpPr>
        <cdr:cNvPr id="22" name="Line 23"/>
        <cdr:cNvSpPr>
          <a:spLocks/>
        </cdr:cNvSpPr>
      </cdr:nvSpPr>
      <cdr:spPr>
        <a:xfrm>
          <a:off x="619125" y="4305300"/>
          <a:ext cx="91916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0.4485</cdr:y>
    </cdr:from>
    <cdr:to>
      <cdr:x>0.96575</cdr:x>
      <cdr:y>0.489</cdr:y>
    </cdr:to>
    <cdr:sp>
      <cdr:nvSpPr>
        <cdr:cNvPr id="23" name="TextBox 24"/>
        <cdr:cNvSpPr txBox="1">
          <a:spLocks noChangeArrowheads="1"/>
        </cdr:cNvSpPr>
      </cdr:nvSpPr>
      <cdr:spPr>
        <a:xfrm>
          <a:off x="9077325" y="30575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N</a:t>
          </a:r>
        </a:p>
      </cdr:txBody>
    </cdr:sp>
  </cdr:relSizeAnchor>
  <cdr:relSizeAnchor xmlns:cdr="http://schemas.openxmlformats.org/drawingml/2006/chartDrawing">
    <cdr:from>
      <cdr:x>0.9015</cdr:x>
      <cdr:y>0.59025</cdr:y>
    </cdr:from>
    <cdr:to>
      <cdr:x>0.964</cdr:x>
      <cdr:y>0.63075</cdr:y>
    </cdr:to>
    <cdr:sp>
      <cdr:nvSpPr>
        <cdr:cNvPr id="24" name="TextBox 25"/>
        <cdr:cNvSpPr txBox="1">
          <a:spLocks noChangeArrowheads="1"/>
        </cdr:cNvSpPr>
      </cdr:nvSpPr>
      <cdr:spPr>
        <a:xfrm>
          <a:off x="9077325" y="40290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0.90875</cdr:y>
    </cdr:from>
    <cdr:to>
      <cdr:x>0.96975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6200775"/>
          <a:ext cx="91630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/>
            <a:t>Fig. 7: Evolution saisonnière des quotas phosphorés 
des Ulves à Kermeur (Rade de Brest) en 1999.</a:t>
          </a:r>
        </a:p>
      </cdr:txBody>
    </cdr:sp>
  </cdr:relSizeAnchor>
  <cdr:relSizeAnchor xmlns:cdr="http://schemas.openxmlformats.org/drawingml/2006/chartDrawing">
    <cdr:from>
      <cdr:x>0.0605</cdr:x>
      <cdr:y>0.85125</cdr:y>
    </cdr:from>
    <cdr:to>
      <cdr:x>0.96925</cdr:x>
      <cdr:y>0.908</cdr:y>
    </cdr:to>
    <cdr:grpSp>
      <cdr:nvGrpSpPr>
        <cdr:cNvPr id="2" name="Group 2"/>
        <cdr:cNvGrpSpPr>
          <a:grpSpLocks/>
        </cdr:cNvGrpSpPr>
      </cdr:nvGrpSpPr>
      <cdr:grpSpPr>
        <a:xfrm>
          <a:off x="609600" y="5810250"/>
          <a:ext cx="9153525" cy="390525"/>
          <a:chOff x="294" y="922"/>
          <a:chExt cx="768" cy="45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24" y="932"/>
            <a:ext cx="42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AVRIL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44" y="932"/>
            <a:ext cx="30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MAI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54" y="932"/>
            <a:ext cx="35" cy="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/>
              <a:t>JUIN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649" y="931"/>
            <a:ext cx="68" cy="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JUILLET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767" y="929"/>
            <a:ext cx="51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AOUT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853" y="928"/>
            <a:ext cx="97" cy="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SEPTEMBRE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969" y="929"/>
            <a:ext cx="84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OCTOBRE</a:t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>
            <a:off x="294" y="922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>
            <a:off x="404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>
            <a:off x="517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>
            <a:off x="625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>
            <a:off x="738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>
            <a:off x="845" y="92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>
            <a:off x="953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Line 17"/>
          <cdr:cNvSpPr>
            <a:spLocks/>
          </cdr:cNvSpPr>
        </cdr:nvSpPr>
        <cdr:spPr>
          <a:xfrm>
            <a:off x="1062" y="92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0.9545</cdr:x>
      <cdr:y>0.81525</cdr:y>
    </cdr:from>
    <cdr:to>
      <cdr:x>1</cdr:x>
      <cdr:y>0.83825</cdr:y>
    </cdr:to>
    <cdr:sp>
      <cdr:nvSpPr>
        <cdr:cNvPr id="18" name="TextBox 18"/>
        <cdr:cNvSpPr txBox="1">
          <a:spLocks noChangeArrowheads="1"/>
        </cdr:cNvSpPr>
      </cdr:nvSpPr>
      <cdr:spPr>
        <a:xfrm>
          <a:off x="9610725" y="55626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Jour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0.302</cdr:x>
      <cdr:y>0.04325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30480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Phosphore total en % de MS</a:t>
          </a:r>
        </a:p>
      </cdr:txBody>
    </cdr:sp>
  </cdr:relSizeAnchor>
  <cdr:relSizeAnchor xmlns:cdr="http://schemas.openxmlformats.org/drawingml/2006/chartDrawing">
    <cdr:from>
      <cdr:x>0.0605</cdr:x>
      <cdr:y>0.70275</cdr:y>
    </cdr:from>
    <cdr:to>
      <cdr:x>0.96975</cdr:x>
      <cdr:y>0.70275</cdr:y>
    </cdr:to>
    <cdr:sp>
      <cdr:nvSpPr>
        <cdr:cNvPr id="20" name="Line 25"/>
        <cdr:cNvSpPr>
          <a:spLocks/>
        </cdr:cNvSpPr>
      </cdr:nvSpPr>
      <cdr:spPr>
        <a:xfrm flipV="1">
          <a:off x="609600" y="4791075"/>
          <a:ext cx="9163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0.631</cdr:y>
    </cdr:from>
    <cdr:to>
      <cdr:x>0.97125</cdr:x>
      <cdr:y>0.63175</cdr:y>
    </cdr:to>
    <cdr:sp>
      <cdr:nvSpPr>
        <cdr:cNvPr id="21" name="Line 26"/>
        <cdr:cNvSpPr>
          <a:spLocks/>
        </cdr:cNvSpPr>
      </cdr:nvSpPr>
      <cdr:spPr>
        <a:xfrm>
          <a:off x="609600" y="4305300"/>
          <a:ext cx="91821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0.91525</cdr:x>
      <cdr:y>0.59025</cdr:y>
    </cdr:from>
    <cdr:to>
      <cdr:x>0.9795</cdr:x>
      <cdr:y>0.63075</cdr:y>
    </cdr:to>
    <cdr:sp>
      <cdr:nvSpPr>
        <cdr:cNvPr id="22" name="TextBox 27"/>
        <cdr:cNvSpPr txBox="1">
          <a:spLocks noChangeArrowheads="1"/>
        </cdr:cNvSpPr>
      </cdr:nvSpPr>
      <cdr:spPr>
        <a:xfrm>
          <a:off x="9220200" y="40290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P</a:t>
          </a:r>
        </a:p>
      </cdr:txBody>
    </cdr:sp>
  </cdr:relSizeAnchor>
  <cdr:relSizeAnchor xmlns:cdr="http://schemas.openxmlformats.org/drawingml/2006/chartDrawing">
    <cdr:from>
      <cdr:x>0.91525</cdr:x>
      <cdr:y>0.662</cdr:y>
    </cdr:from>
    <cdr:to>
      <cdr:x>0.97775</cdr:x>
      <cdr:y>0.7025</cdr:y>
    </cdr:to>
    <cdr:sp>
      <cdr:nvSpPr>
        <cdr:cNvPr id="23" name="TextBox 28"/>
        <cdr:cNvSpPr txBox="1">
          <a:spLocks noChangeArrowheads="1"/>
        </cdr:cNvSpPr>
      </cdr:nvSpPr>
      <cdr:spPr>
        <a:xfrm>
          <a:off x="9220200" y="4514850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333375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885825" y="323850"/>
        <a:ext cx="100774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52</xdr:row>
      <xdr:rowOff>0</xdr:rowOff>
    </xdr:from>
    <xdr:to>
      <xdr:col>12</xdr:col>
      <xdr:colOff>352425</xdr:colOff>
      <xdr:row>94</xdr:row>
      <xdr:rowOff>28575</xdr:rowOff>
    </xdr:to>
    <xdr:graphicFrame>
      <xdr:nvGraphicFramePr>
        <xdr:cNvPr id="2" name="Chart 2"/>
        <xdr:cNvGraphicFramePr/>
      </xdr:nvGraphicFramePr>
      <xdr:xfrm>
        <a:off x="904875" y="8420100"/>
        <a:ext cx="1007745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liste%20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X38"/>
  <sheetViews>
    <sheetView workbookViewId="0" topLeftCell="AS1">
      <selection activeCell="AK11" sqref="AK11"/>
    </sheetView>
  </sheetViews>
  <sheetFormatPr defaultColWidth="11.421875" defaultRowHeight="12.75"/>
  <cols>
    <col min="1" max="1" width="7.421875" style="4" customWidth="1"/>
    <col min="2" max="2" width="7.421875" style="7" customWidth="1"/>
    <col min="3" max="3" width="7.421875" style="3" customWidth="1"/>
    <col min="4" max="4" width="4.421875" style="3" bestFit="1" customWidth="1"/>
    <col min="5" max="5" width="5.00390625" style="4" bestFit="1" customWidth="1"/>
    <col min="6" max="6" width="8.8515625" style="5" customWidth="1"/>
    <col min="7" max="7" width="8.8515625" style="6" customWidth="1"/>
    <col min="8" max="8" width="17.57421875" style="3" customWidth="1"/>
    <col min="9" max="9" width="6.7109375" style="3" customWidth="1"/>
    <col min="10" max="10" width="7.421875" style="4" customWidth="1"/>
    <col min="11" max="11" width="7.421875" style="7" customWidth="1"/>
    <col min="12" max="12" width="7.421875" style="4" customWidth="1"/>
    <col min="13" max="13" width="4.421875" style="3" customWidth="1"/>
    <col min="14" max="14" width="4.421875" style="4" customWidth="1"/>
    <col min="15" max="15" width="8.57421875" style="5" customWidth="1"/>
    <col min="16" max="16" width="8.57421875" style="6" customWidth="1"/>
    <col min="17" max="17" width="12.421875" style="3" customWidth="1"/>
    <col min="18" max="18" width="37.57421875" style="3" hidden="1" customWidth="1"/>
    <col min="19" max="19" width="15.28125" style="3" customWidth="1"/>
    <col min="20" max="20" width="17.421875" style="3" customWidth="1"/>
    <col min="21" max="23" width="13.57421875" style="4" customWidth="1"/>
    <col min="24" max="24" width="4.421875" style="3" bestFit="1" customWidth="1"/>
    <col min="25" max="25" width="4.421875" style="4" customWidth="1"/>
    <col min="26" max="26" width="7.7109375" style="5" customWidth="1"/>
    <col min="27" max="27" width="7.7109375" style="6" customWidth="1"/>
    <col min="28" max="28" width="5.28125" style="3" customWidth="1"/>
    <col min="29" max="29" width="3.00390625" style="3" customWidth="1"/>
    <col min="30" max="30" width="7.421875" style="4" customWidth="1"/>
    <col min="31" max="33" width="4.421875" style="3" customWidth="1"/>
    <col min="34" max="34" width="9.00390625" style="8" customWidth="1"/>
    <col min="35" max="35" width="29.7109375" style="3" bestFit="1" customWidth="1"/>
    <col min="36" max="36" width="11.421875" style="3" customWidth="1"/>
    <col min="37" max="37" width="8.00390625" style="3" customWidth="1"/>
    <col min="38" max="38" width="6.140625" style="3" customWidth="1"/>
    <col min="39" max="39" width="7.421875" style="4" customWidth="1"/>
    <col min="40" max="41" width="4.421875" style="3" customWidth="1"/>
    <col min="42" max="42" width="7.00390625" style="8" customWidth="1"/>
    <col min="43" max="43" width="8.00390625" style="3" bestFit="1" customWidth="1"/>
    <col min="44" max="44" width="9.00390625" style="3" customWidth="1"/>
    <col min="45" max="45" width="9.8515625" style="3" customWidth="1"/>
    <col min="46" max="46" width="7.421875" style="4" customWidth="1"/>
    <col min="47" max="47" width="4.421875" style="3" bestFit="1" customWidth="1"/>
    <col min="48" max="49" width="7.00390625" style="3" bestFit="1" customWidth="1"/>
    <col min="50" max="16384" width="11.57421875" style="3" customWidth="1"/>
  </cols>
  <sheetData>
    <row r="1" spans="1:3" ht="12.75">
      <c r="A1" s="2" t="s">
        <v>0</v>
      </c>
      <c r="B1" s="2"/>
      <c r="C1" s="2"/>
    </row>
    <row r="3" ht="13.5" thickBot="1">
      <c r="C3" s="4"/>
    </row>
    <row r="4" spans="1:50" s="14" customFormat="1" ht="13.5" thickBot="1">
      <c r="A4" s="9" t="s">
        <v>1</v>
      </c>
      <c r="B4" s="10"/>
      <c r="C4" s="11"/>
      <c r="D4" s="11"/>
      <c r="E4" s="11"/>
      <c r="F4" s="12"/>
      <c r="G4" s="12"/>
      <c r="H4" s="13"/>
      <c r="J4" s="15" t="s">
        <v>2</v>
      </c>
      <c r="K4" s="16"/>
      <c r="L4" s="17"/>
      <c r="M4" s="17"/>
      <c r="N4" s="17"/>
      <c r="O4" s="18"/>
      <c r="P4" s="18"/>
      <c r="Q4" s="19"/>
      <c r="T4" s="20"/>
      <c r="U4" s="21" t="s">
        <v>3</v>
      </c>
      <c r="V4" s="11"/>
      <c r="W4" s="11"/>
      <c r="X4" s="11"/>
      <c r="Y4" s="11"/>
      <c r="Z4" s="12"/>
      <c r="AA4" s="12"/>
      <c r="AB4" s="22"/>
      <c r="AD4" s="9" t="s">
        <v>4</v>
      </c>
      <c r="AE4" s="11"/>
      <c r="AF4" s="11"/>
      <c r="AG4" s="11"/>
      <c r="AH4" s="23"/>
      <c r="AI4" s="13"/>
      <c r="AJ4" s="22"/>
      <c r="AK4" s="22"/>
      <c r="AM4" s="9" t="s">
        <v>5</v>
      </c>
      <c r="AN4" s="11"/>
      <c r="AO4" s="11"/>
      <c r="AP4" s="23"/>
      <c r="AQ4" s="11"/>
      <c r="AR4" s="13"/>
      <c r="AT4" s="9" t="s">
        <v>6</v>
      </c>
      <c r="AU4" s="11"/>
      <c r="AV4" s="11"/>
      <c r="AW4" s="11"/>
      <c r="AX4" s="13"/>
    </row>
    <row r="5" spans="1:50" ht="47.25" thickBot="1">
      <c r="A5" s="24" t="s">
        <v>7</v>
      </c>
      <c r="B5" s="25"/>
      <c r="C5" s="26" t="s">
        <v>8</v>
      </c>
      <c r="D5" s="27" t="s">
        <v>9</v>
      </c>
      <c r="E5" s="27" t="s">
        <v>10</v>
      </c>
      <c r="F5" s="28" t="s">
        <v>11</v>
      </c>
      <c r="G5" s="28" t="s">
        <v>12</v>
      </c>
      <c r="H5" s="29" t="s">
        <v>13</v>
      </c>
      <c r="J5" s="24" t="s">
        <v>7</v>
      </c>
      <c r="K5" s="25"/>
      <c r="L5" s="26" t="s">
        <v>8</v>
      </c>
      <c r="M5" s="27" t="s">
        <v>9</v>
      </c>
      <c r="N5" s="27" t="s">
        <v>10</v>
      </c>
      <c r="O5" s="28" t="s">
        <v>11</v>
      </c>
      <c r="P5" s="28" t="s">
        <v>12</v>
      </c>
      <c r="Q5" s="29" t="s">
        <v>13</v>
      </c>
      <c r="U5" s="24" t="s">
        <v>7</v>
      </c>
      <c r="V5" s="26"/>
      <c r="W5" s="26" t="s">
        <v>8</v>
      </c>
      <c r="X5" s="27" t="s">
        <v>9</v>
      </c>
      <c r="Y5" s="27" t="s">
        <v>10</v>
      </c>
      <c r="Z5" s="28" t="s">
        <v>11</v>
      </c>
      <c r="AA5" s="28" t="s">
        <v>12</v>
      </c>
      <c r="AB5" s="30"/>
      <c r="AD5" s="24" t="s">
        <v>7</v>
      </c>
      <c r="AE5" s="27" t="s">
        <v>9</v>
      </c>
      <c r="AF5" s="27" t="s">
        <v>14</v>
      </c>
      <c r="AG5" s="27" t="s">
        <v>15</v>
      </c>
      <c r="AH5" s="31" t="s">
        <v>16</v>
      </c>
      <c r="AI5" s="29" t="s">
        <v>13</v>
      </c>
      <c r="AJ5" s="30"/>
      <c r="AK5" s="30"/>
      <c r="AM5" s="24" t="s">
        <v>7</v>
      </c>
      <c r="AN5" s="27" t="s">
        <v>9</v>
      </c>
      <c r="AO5" s="27" t="s">
        <v>14</v>
      </c>
      <c r="AP5" s="31" t="s">
        <v>16</v>
      </c>
      <c r="AQ5" s="27" t="s">
        <v>15</v>
      </c>
      <c r="AR5" s="29" t="s">
        <v>13</v>
      </c>
      <c r="AT5" s="24" t="s">
        <v>7</v>
      </c>
      <c r="AU5" s="27" t="s">
        <v>9</v>
      </c>
      <c r="AV5" s="27" t="s">
        <v>14</v>
      </c>
      <c r="AW5" s="27" t="s">
        <v>17</v>
      </c>
      <c r="AX5" s="29" t="s">
        <v>13</v>
      </c>
    </row>
    <row r="6" spans="1:50" ht="12.75">
      <c r="A6" s="32">
        <v>36276</v>
      </c>
      <c r="B6" s="33">
        <v>36161</v>
      </c>
      <c r="C6" s="34">
        <f>A6-B6+1</f>
        <v>116</v>
      </c>
      <c r="D6" s="35">
        <v>1</v>
      </c>
      <c r="E6" s="36">
        <v>3.17</v>
      </c>
      <c r="F6" s="37">
        <v>0.1865</v>
      </c>
      <c r="G6" s="36">
        <f>F6+0.034</f>
        <v>0.2205</v>
      </c>
      <c r="H6" s="35" t="s">
        <v>18</v>
      </c>
      <c r="J6" s="38">
        <v>36283</v>
      </c>
      <c r="K6" s="33">
        <v>36161</v>
      </c>
      <c r="L6" s="34">
        <f>J6-K6+1</f>
        <v>123</v>
      </c>
      <c r="M6" s="3">
        <v>1</v>
      </c>
      <c r="N6" s="4">
        <v>3.39</v>
      </c>
      <c r="O6" s="5">
        <v>0.1634</v>
      </c>
      <c r="P6" s="6">
        <f>O6+0.034</f>
        <v>0.1974</v>
      </c>
      <c r="Q6" s="3" t="s">
        <v>19</v>
      </c>
      <c r="U6" s="38">
        <v>36299</v>
      </c>
      <c r="V6" s="33">
        <v>36161</v>
      </c>
      <c r="W6" s="34">
        <f aca="true" t="shared" si="0" ref="W6:W17">U6-V6+1</f>
        <v>139</v>
      </c>
      <c r="X6" s="3">
        <v>1</v>
      </c>
      <c r="Y6" s="4">
        <v>3.78</v>
      </c>
      <c r="Z6" s="5">
        <v>0.3208</v>
      </c>
      <c r="AA6" s="6">
        <f>Z6+0.034</f>
        <v>0.3548</v>
      </c>
      <c r="AD6" s="39">
        <v>36292</v>
      </c>
      <c r="AE6" s="40">
        <v>1</v>
      </c>
      <c r="AF6" s="41">
        <v>2.8</v>
      </c>
      <c r="AG6" s="40"/>
      <c r="AH6" s="41">
        <v>0.2287</v>
      </c>
      <c r="AI6" s="40" t="s">
        <v>20</v>
      </c>
      <c r="AJ6" s="40"/>
      <c r="AK6" s="40"/>
      <c r="AM6" s="38">
        <v>36402</v>
      </c>
      <c r="AN6" s="3">
        <v>1</v>
      </c>
      <c r="AO6" s="3">
        <v>3.35</v>
      </c>
      <c r="AP6" s="8">
        <v>0.2329</v>
      </c>
      <c r="AQ6" s="3">
        <f>AP6+0.034</f>
        <v>0.2669</v>
      </c>
      <c r="AS6" s="3" t="s">
        <v>10</v>
      </c>
      <c r="AT6" s="38">
        <v>36410</v>
      </c>
      <c r="AU6" s="3">
        <v>1</v>
      </c>
      <c r="AV6" s="3">
        <v>4.64</v>
      </c>
      <c r="AW6" s="3">
        <v>2.09</v>
      </c>
      <c r="AX6" s="3" t="s">
        <v>21</v>
      </c>
    </row>
    <row r="7" spans="1:46" ht="12.75">
      <c r="A7" s="39">
        <v>36292</v>
      </c>
      <c r="B7" s="33">
        <v>36161</v>
      </c>
      <c r="C7" s="34">
        <f aca="true" t="shared" si="1" ref="C7:C15">A7-B7+1</f>
        <v>132</v>
      </c>
      <c r="D7" s="40">
        <v>1</v>
      </c>
      <c r="E7" s="42">
        <v>3.49</v>
      </c>
      <c r="F7" s="43">
        <v>0.163</v>
      </c>
      <c r="G7" s="36">
        <f aca="true" t="shared" si="2" ref="G7:G19">F7+0.034</f>
        <v>0.197</v>
      </c>
      <c r="H7" s="35" t="s">
        <v>18</v>
      </c>
      <c r="J7" s="38">
        <v>36292</v>
      </c>
      <c r="K7" s="33">
        <v>36161</v>
      </c>
      <c r="L7" s="34">
        <f aca="true" t="shared" si="3" ref="L7:L15">J7-K7+1</f>
        <v>132</v>
      </c>
      <c r="M7" s="3">
        <v>1</v>
      </c>
      <c r="N7" s="4">
        <v>2.96</v>
      </c>
      <c r="O7" s="5">
        <v>0.143</v>
      </c>
      <c r="P7" s="6">
        <f aca="true" t="shared" si="4" ref="P7:P24">O7+0.034</f>
        <v>0.177</v>
      </c>
      <c r="Q7" s="3" t="s">
        <v>19</v>
      </c>
      <c r="U7" s="38">
        <v>36307</v>
      </c>
      <c r="V7" s="33">
        <v>36161</v>
      </c>
      <c r="W7" s="34">
        <f t="shared" si="0"/>
        <v>147</v>
      </c>
      <c r="X7" s="3">
        <v>1</v>
      </c>
      <c r="Y7" s="4">
        <v>1.97</v>
      </c>
      <c r="Z7" s="5">
        <v>0.2292</v>
      </c>
      <c r="AA7" s="6">
        <f aca="true" t="shared" si="5" ref="AA7:AA17">Z7+0.034</f>
        <v>0.2632</v>
      </c>
      <c r="AD7" s="39">
        <v>36299</v>
      </c>
      <c r="AE7" s="40">
        <v>1</v>
      </c>
      <c r="AF7" s="40">
        <v>2.15</v>
      </c>
      <c r="AG7" s="40"/>
      <c r="AH7" s="41" t="s">
        <v>22</v>
      </c>
      <c r="AI7" s="40" t="s">
        <v>20</v>
      </c>
      <c r="AJ7" s="40"/>
      <c r="AK7" s="40"/>
      <c r="AT7" s="38"/>
    </row>
    <row r="8" spans="1:50" ht="12.75">
      <c r="A8" s="38">
        <v>36335</v>
      </c>
      <c r="B8" s="33">
        <v>36161</v>
      </c>
      <c r="C8" s="34">
        <f t="shared" si="1"/>
        <v>175</v>
      </c>
      <c r="D8" s="3">
        <v>1</v>
      </c>
      <c r="E8" s="4">
        <v>1.46</v>
      </c>
      <c r="F8" s="5">
        <v>0.1119</v>
      </c>
      <c r="G8" s="44">
        <f t="shared" si="2"/>
        <v>0.1459</v>
      </c>
      <c r="J8" s="38">
        <v>36299</v>
      </c>
      <c r="K8" s="33">
        <v>36161</v>
      </c>
      <c r="L8" s="34">
        <f t="shared" si="3"/>
        <v>139</v>
      </c>
      <c r="M8" s="3">
        <v>1</v>
      </c>
      <c r="N8" s="4">
        <v>2.93</v>
      </c>
      <c r="O8" s="5">
        <v>0.1864</v>
      </c>
      <c r="P8" s="6">
        <f t="shared" si="4"/>
        <v>0.2204</v>
      </c>
      <c r="Q8" s="3" t="s">
        <v>19</v>
      </c>
      <c r="U8" s="38">
        <v>36315</v>
      </c>
      <c r="V8" s="33">
        <v>36161</v>
      </c>
      <c r="W8" s="34">
        <f t="shared" si="0"/>
        <v>155</v>
      </c>
      <c r="X8" s="3">
        <v>1</v>
      </c>
      <c r="Y8" s="4">
        <v>4.28</v>
      </c>
      <c r="Z8" s="5">
        <v>0.2572</v>
      </c>
      <c r="AA8" s="6">
        <f t="shared" si="5"/>
        <v>0.2912</v>
      </c>
      <c r="AD8" s="39">
        <v>36307</v>
      </c>
      <c r="AE8" s="40">
        <v>1</v>
      </c>
      <c r="AF8" s="40">
        <v>3.51</v>
      </c>
      <c r="AG8" s="40"/>
      <c r="AH8" s="41">
        <v>0.2011</v>
      </c>
      <c r="AI8" s="40" t="s">
        <v>20</v>
      </c>
      <c r="AJ8" s="40"/>
      <c r="AK8" s="40"/>
      <c r="AS8" s="3" t="s">
        <v>23</v>
      </c>
      <c r="AT8" s="45"/>
      <c r="AU8" s="8"/>
      <c r="AV8" s="8">
        <v>0.2527</v>
      </c>
      <c r="AW8" s="8">
        <v>0.2507</v>
      </c>
      <c r="AX8" s="8"/>
    </row>
    <row r="9" spans="1:27" ht="12.75">
      <c r="A9" s="38">
        <v>36341</v>
      </c>
      <c r="B9" s="33">
        <v>36161</v>
      </c>
      <c r="C9" s="34">
        <f t="shared" si="1"/>
        <v>181</v>
      </c>
      <c r="D9" s="3">
        <v>1</v>
      </c>
      <c r="E9" s="4">
        <v>2.16</v>
      </c>
      <c r="F9" s="5">
        <v>0.1448</v>
      </c>
      <c r="G9" s="44">
        <f t="shared" si="2"/>
        <v>0.17880000000000001</v>
      </c>
      <c r="J9" s="38">
        <v>36307</v>
      </c>
      <c r="K9" s="33">
        <v>36161</v>
      </c>
      <c r="L9" s="34">
        <f t="shared" si="3"/>
        <v>147</v>
      </c>
      <c r="M9" s="3">
        <v>1</v>
      </c>
      <c r="N9" s="4">
        <v>2.67</v>
      </c>
      <c r="O9" s="5">
        <v>0.1452</v>
      </c>
      <c r="P9" s="6">
        <f t="shared" si="4"/>
        <v>0.1792</v>
      </c>
      <c r="Q9" s="3" t="s">
        <v>19</v>
      </c>
      <c r="U9" s="38">
        <v>36322</v>
      </c>
      <c r="V9" s="33">
        <v>36161</v>
      </c>
      <c r="W9" s="34">
        <f t="shared" si="0"/>
        <v>162</v>
      </c>
      <c r="X9" s="3">
        <v>1</v>
      </c>
      <c r="Y9" s="4">
        <v>5.18</v>
      </c>
      <c r="Z9" s="5">
        <v>0.226</v>
      </c>
      <c r="AA9" s="6">
        <f t="shared" si="5"/>
        <v>0.26</v>
      </c>
    </row>
    <row r="10" spans="1:27" ht="12.75">
      <c r="A10" s="38">
        <v>36348</v>
      </c>
      <c r="B10" s="33">
        <v>36161</v>
      </c>
      <c r="C10" s="34">
        <f t="shared" si="1"/>
        <v>188</v>
      </c>
      <c r="D10" s="3">
        <v>1</v>
      </c>
      <c r="E10" s="4">
        <v>2.76</v>
      </c>
      <c r="F10" s="5">
        <v>0.1904</v>
      </c>
      <c r="G10" s="44">
        <f t="shared" si="2"/>
        <v>0.22440000000000002</v>
      </c>
      <c r="J10" s="38">
        <v>36315</v>
      </c>
      <c r="K10" s="33">
        <v>36161</v>
      </c>
      <c r="L10" s="34">
        <f t="shared" si="3"/>
        <v>155</v>
      </c>
      <c r="M10" s="3">
        <v>1</v>
      </c>
      <c r="N10" s="4">
        <v>2.55</v>
      </c>
      <c r="O10" s="5">
        <v>0.1491</v>
      </c>
      <c r="P10" s="6">
        <f t="shared" si="4"/>
        <v>0.1831</v>
      </c>
      <c r="U10" s="38">
        <v>36328</v>
      </c>
      <c r="V10" s="33">
        <v>36161</v>
      </c>
      <c r="W10" s="34">
        <f t="shared" si="0"/>
        <v>168</v>
      </c>
      <c r="X10" s="3">
        <v>1</v>
      </c>
      <c r="Y10" s="4">
        <v>3.6</v>
      </c>
      <c r="Z10" s="5">
        <v>0.2894</v>
      </c>
      <c r="AA10" s="6">
        <f t="shared" si="5"/>
        <v>0.3234</v>
      </c>
    </row>
    <row r="11" spans="1:27" ht="12.75">
      <c r="A11" s="38">
        <v>36353</v>
      </c>
      <c r="B11" s="33">
        <v>36161</v>
      </c>
      <c r="C11" s="34">
        <f t="shared" si="1"/>
        <v>193</v>
      </c>
      <c r="D11" s="3">
        <v>1</v>
      </c>
      <c r="E11" s="4">
        <v>1.55</v>
      </c>
      <c r="F11" s="5">
        <v>0.1537</v>
      </c>
      <c r="G11" s="44">
        <f t="shared" si="2"/>
        <v>0.1877</v>
      </c>
      <c r="J11" s="38">
        <v>36322</v>
      </c>
      <c r="K11" s="33">
        <v>36161</v>
      </c>
      <c r="L11" s="34">
        <f t="shared" si="3"/>
        <v>162</v>
      </c>
      <c r="M11" s="3">
        <v>1</v>
      </c>
      <c r="N11" s="4">
        <v>2.74</v>
      </c>
      <c r="O11" s="5">
        <v>0.1642</v>
      </c>
      <c r="P11" s="6">
        <f t="shared" si="4"/>
        <v>0.19820000000000002</v>
      </c>
      <c r="U11" s="38">
        <v>36335</v>
      </c>
      <c r="V11" s="33">
        <v>36161</v>
      </c>
      <c r="W11" s="34">
        <f t="shared" si="0"/>
        <v>175</v>
      </c>
      <c r="X11" s="3">
        <v>1</v>
      </c>
      <c r="Y11" s="4">
        <v>3.23</v>
      </c>
      <c r="Z11" s="5">
        <v>0.2059</v>
      </c>
      <c r="AA11" s="6">
        <f t="shared" si="5"/>
        <v>0.2399</v>
      </c>
    </row>
    <row r="12" spans="1:27" ht="12.75">
      <c r="A12" s="38">
        <v>36364</v>
      </c>
      <c r="B12" s="33">
        <v>36161</v>
      </c>
      <c r="C12" s="34">
        <f t="shared" si="1"/>
        <v>204</v>
      </c>
      <c r="D12" s="3">
        <v>1</v>
      </c>
      <c r="E12" s="4">
        <v>1.81</v>
      </c>
      <c r="F12" s="5">
        <v>0.1654</v>
      </c>
      <c r="G12" s="44">
        <f t="shared" si="2"/>
        <v>0.1994</v>
      </c>
      <c r="J12" s="38">
        <v>36328</v>
      </c>
      <c r="K12" s="33">
        <v>36161</v>
      </c>
      <c r="L12" s="34">
        <f t="shared" si="3"/>
        <v>168</v>
      </c>
      <c r="M12" s="3">
        <v>1</v>
      </c>
      <c r="N12" s="4">
        <v>2.28</v>
      </c>
      <c r="O12" s="5">
        <v>0.1586</v>
      </c>
      <c r="P12" s="6">
        <f t="shared" si="4"/>
        <v>0.1926</v>
      </c>
      <c r="U12" s="38">
        <v>36341</v>
      </c>
      <c r="V12" s="33">
        <v>36161</v>
      </c>
      <c r="W12" s="34">
        <f t="shared" si="0"/>
        <v>181</v>
      </c>
      <c r="X12" s="3">
        <v>1</v>
      </c>
      <c r="Y12" s="4">
        <v>2.94</v>
      </c>
      <c r="Z12" s="5">
        <v>0.2763</v>
      </c>
      <c r="AA12" s="6">
        <f t="shared" si="5"/>
        <v>0.3103</v>
      </c>
    </row>
    <row r="13" spans="1:27" ht="12.75">
      <c r="A13" s="38">
        <v>36370</v>
      </c>
      <c r="B13" s="33">
        <v>36161</v>
      </c>
      <c r="C13" s="34">
        <f t="shared" si="1"/>
        <v>210</v>
      </c>
      <c r="D13" s="3">
        <v>1</v>
      </c>
      <c r="E13" s="4">
        <v>1.46</v>
      </c>
      <c r="F13" s="5">
        <v>0.1483</v>
      </c>
      <c r="G13" s="44">
        <f t="shared" si="2"/>
        <v>0.1823</v>
      </c>
      <c r="J13" s="38">
        <v>36335</v>
      </c>
      <c r="K13" s="33">
        <v>36161</v>
      </c>
      <c r="L13" s="34">
        <f t="shared" si="3"/>
        <v>175</v>
      </c>
      <c r="M13" s="3">
        <v>1</v>
      </c>
      <c r="N13" s="4">
        <v>2.49</v>
      </c>
      <c r="O13" s="5">
        <v>0.167</v>
      </c>
      <c r="P13" s="6">
        <f t="shared" si="4"/>
        <v>0.201</v>
      </c>
      <c r="U13" s="38">
        <v>36348</v>
      </c>
      <c r="V13" s="33">
        <v>36161</v>
      </c>
      <c r="W13" s="34">
        <f t="shared" si="0"/>
        <v>188</v>
      </c>
      <c r="X13" s="3">
        <v>1</v>
      </c>
      <c r="Y13" s="4">
        <v>3.54</v>
      </c>
      <c r="Z13" s="5">
        <v>0.3262</v>
      </c>
      <c r="AA13" s="6">
        <f t="shared" si="5"/>
        <v>0.36019999999999996</v>
      </c>
    </row>
    <row r="14" spans="1:27" ht="12.75">
      <c r="A14" s="38">
        <v>36377</v>
      </c>
      <c r="B14" s="33">
        <v>36161</v>
      </c>
      <c r="C14" s="34">
        <f t="shared" si="1"/>
        <v>217</v>
      </c>
      <c r="D14" s="3">
        <v>1</v>
      </c>
      <c r="E14" s="4">
        <v>1.54</v>
      </c>
      <c r="F14" s="5">
        <v>0.1956</v>
      </c>
      <c r="G14" s="44">
        <f t="shared" si="2"/>
        <v>0.2296</v>
      </c>
      <c r="J14" s="38">
        <v>36341</v>
      </c>
      <c r="K14" s="33">
        <v>36161</v>
      </c>
      <c r="L14" s="34">
        <f t="shared" si="3"/>
        <v>181</v>
      </c>
      <c r="M14" s="3">
        <v>1</v>
      </c>
      <c r="N14" s="4">
        <v>2.21</v>
      </c>
      <c r="O14" s="5">
        <v>0.1607</v>
      </c>
      <c r="P14" s="6">
        <f t="shared" si="4"/>
        <v>0.1947</v>
      </c>
      <c r="U14" s="38">
        <v>36353</v>
      </c>
      <c r="V14" s="33">
        <v>36161</v>
      </c>
      <c r="W14" s="34">
        <f t="shared" si="0"/>
        <v>193</v>
      </c>
      <c r="X14" s="3">
        <v>1</v>
      </c>
      <c r="Y14" s="4">
        <v>3.64</v>
      </c>
      <c r="Z14" s="5">
        <v>0.2615</v>
      </c>
      <c r="AA14" s="6">
        <f t="shared" si="5"/>
        <v>0.2955</v>
      </c>
    </row>
    <row r="15" spans="1:27" ht="12.75">
      <c r="A15" s="38">
        <v>36385</v>
      </c>
      <c r="B15" s="33">
        <v>36161</v>
      </c>
      <c r="C15" s="34">
        <f t="shared" si="1"/>
        <v>225</v>
      </c>
      <c r="D15" s="3">
        <v>1</v>
      </c>
      <c r="E15" s="4">
        <v>1.36</v>
      </c>
      <c r="F15" s="5">
        <v>0.1703</v>
      </c>
      <c r="G15" s="44">
        <f t="shared" si="2"/>
        <v>0.2043</v>
      </c>
      <c r="J15" s="38">
        <v>36348</v>
      </c>
      <c r="K15" s="33">
        <v>36161</v>
      </c>
      <c r="L15" s="34">
        <f t="shared" si="3"/>
        <v>188</v>
      </c>
      <c r="M15" s="3">
        <v>1</v>
      </c>
      <c r="N15" s="4">
        <v>2.18</v>
      </c>
      <c r="O15" s="5">
        <v>0.1569</v>
      </c>
      <c r="P15" s="6">
        <f t="shared" si="4"/>
        <v>0.19090000000000001</v>
      </c>
      <c r="U15" s="38">
        <v>36364</v>
      </c>
      <c r="V15" s="33">
        <v>36161</v>
      </c>
      <c r="W15" s="34">
        <f t="shared" si="0"/>
        <v>204</v>
      </c>
      <c r="X15" s="3">
        <v>1</v>
      </c>
      <c r="Y15" s="4">
        <v>3.41</v>
      </c>
      <c r="Z15" s="5">
        <v>0.2924</v>
      </c>
      <c r="AA15" s="6">
        <f t="shared" si="5"/>
        <v>0.3264</v>
      </c>
    </row>
    <row r="16" spans="1:27" ht="12.75">
      <c r="A16" s="38">
        <v>36390</v>
      </c>
      <c r="B16" s="33">
        <v>36161</v>
      </c>
      <c r="C16" s="34">
        <f>A16-B16+1</f>
        <v>230</v>
      </c>
      <c r="D16" s="3">
        <v>1</v>
      </c>
      <c r="E16" s="4">
        <v>1.39</v>
      </c>
      <c r="F16" s="5">
        <v>0.2907</v>
      </c>
      <c r="G16" s="44">
        <f t="shared" si="2"/>
        <v>0.3247</v>
      </c>
      <c r="J16" s="38">
        <v>36353</v>
      </c>
      <c r="K16" s="33">
        <v>36161</v>
      </c>
      <c r="L16" s="34">
        <f aca="true" t="shared" si="6" ref="L16:L24">J16-K16+1</f>
        <v>193</v>
      </c>
      <c r="M16" s="3">
        <v>1</v>
      </c>
      <c r="N16" s="4">
        <v>1.97</v>
      </c>
      <c r="O16" s="5">
        <v>0.1204</v>
      </c>
      <c r="P16" s="6">
        <f t="shared" si="4"/>
        <v>0.15439999999999998</v>
      </c>
      <c r="U16" s="38">
        <v>36370</v>
      </c>
      <c r="V16" s="33">
        <v>36161</v>
      </c>
      <c r="W16" s="34">
        <f t="shared" si="0"/>
        <v>210</v>
      </c>
      <c r="X16" s="3">
        <v>1</v>
      </c>
      <c r="Y16" s="4">
        <v>2.94</v>
      </c>
      <c r="Z16" s="5">
        <v>0.3051</v>
      </c>
      <c r="AA16" s="6">
        <f t="shared" si="5"/>
        <v>0.33909999999999996</v>
      </c>
    </row>
    <row r="17" spans="1:27" ht="12.75">
      <c r="A17" s="38">
        <v>36396</v>
      </c>
      <c r="B17" s="33">
        <v>36161</v>
      </c>
      <c r="C17" s="34">
        <f>A17-B17+1</f>
        <v>236</v>
      </c>
      <c r="D17" s="3">
        <v>1</v>
      </c>
      <c r="E17" s="4">
        <v>1.92</v>
      </c>
      <c r="F17" s="5">
        <v>0.2257</v>
      </c>
      <c r="G17" s="44">
        <f t="shared" si="2"/>
        <v>0.25970000000000004</v>
      </c>
      <c r="J17" s="38">
        <v>36364</v>
      </c>
      <c r="K17" s="33">
        <v>36161</v>
      </c>
      <c r="L17" s="34">
        <f t="shared" si="6"/>
        <v>204</v>
      </c>
      <c r="M17" s="3">
        <v>1</v>
      </c>
      <c r="N17" s="4">
        <v>2.12</v>
      </c>
      <c r="O17" s="5">
        <v>0.1634</v>
      </c>
      <c r="P17" s="6">
        <f t="shared" si="4"/>
        <v>0.1974</v>
      </c>
      <c r="U17" s="38">
        <v>36390</v>
      </c>
      <c r="V17" s="33">
        <v>36161</v>
      </c>
      <c r="W17" s="34">
        <f t="shared" si="0"/>
        <v>230</v>
      </c>
      <c r="X17" s="3">
        <v>1</v>
      </c>
      <c r="Y17" s="4">
        <v>1</v>
      </c>
      <c r="Z17" s="5">
        <v>0.2971</v>
      </c>
      <c r="AA17" s="6">
        <f t="shared" si="5"/>
        <v>0.33109999999999995</v>
      </c>
    </row>
    <row r="18" spans="1:16" ht="12.75">
      <c r="A18" s="38">
        <v>36404</v>
      </c>
      <c r="B18" s="33">
        <v>36161</v>
      </c>
      <c r="C18" s="34">
        <f>A18-B18+1</f>
        <v>244</v>
      </c>
      <c r="D18" s="3">
        <v>1</v>
      </c>
      <c r="E18" s="4">
        <v>1.4</v>
      </c>
      <c r="F18" s="5">
        <v>0.2166</v>
      </c>
      <c r="G18" s="44">
        <f t="shared" si="2"/>
        <v>0.2506</v>
      </c>
      <c r="J18" s="38">
        <v>36370</v>
      </c>
      <c r="K18" s="33">
        <v>36161</v>
      </c>
      <c r="L18" s="34">
        <f t="shared" si="6"/>
        <v>210</v>
      </c>
      <c r="M18" s="3">
        <v>1</v>
      </c>
      <c r="N18" s="4">
        <v>1.51</v>
      </c>
      <c r="O18" s="5">
        <v>0.1542</v>
      </c>
      <c r="P18" s="6">
        <f t="shared" si="4"/>
        <v>0.1882</v>
      </c>
    </row>
    <row r="19" spans="1:16" ht="12.75">
      <c r="A19" s="38">
        <v>36410</v>
      </c>
      <c r="B19" s="33">
        <v>36161</v>
      </c>
      <c r="C19" s="34">
        <f>A19-B19+1</f>
        <v>250</v>
      </c>
      <c r="D19" s="3">
        <v>1</v>
      </c>
      <c r="E19" s="4">
        <v>1.02</v>
      </c>
      <c r="F19" s="5">
        <v>0.1849</v>
      </c>
      <c r="G19" s="44">
        <f t="shared" si="2"/>
        <v>0.2189</v>
      </c>
      <c r="J19" s="38">
        <v>36377</v>
      </c>
      <c r="K19" s="33">
        <v>36161</v>
      </c>
      <c r="L19" s="34">
        <f t="shared" si="6"/>
        <v>217</v>
      </c>
      <c r="M19" s="3">
        <v>1</v>
      </c>
      <c r="N19" s="4">
        <v>1.91</v>
      </c>
      <c r="O19" s="5">
        <v>0.1713</v>
      </c>
      <c r="P19" s="6">
        <f t="shared" si="4"/>
        <v>0.2053</v>
      </c>
    </row>
    <row r="20" spans="3:16" ht="12.75">
      <c r="C20" s="4"/>
      <c r="J20" s="38">
        <v>36385</v>
      </c>
      <c r="K20" s="33">
        <v>36161</v>
      </c>
      <c r="L20" s="34">
        <f t="shared" si="6"/>
        <v>225</v>
      </c>
      <c r="M20" s="3">
        <v>1</v>
      </c>
      <c r="N20" s="4">
        <v>2.38</v>
      </c>
      <c r="O20" s="5">
        <v>0.1704</v>
      </c>
      <c r="P20" s="6">
        <f t="shared" si="4"/>
        <v>0.2044</v>
      </c>
    </row>
    <row r="21" spans="3:16" ht="12.75">
      <c r="C21" s="4"/>
      <c r="J21" s="38">
        <v>36390</v>
      </c>
      <c r="K21" s="33">
        <v>36161</v>
      </c>
      <c r="L21" s="34">
        <f t="shared" si="6"/>
        <v>230</v>
      </c>
      <c r="M21" s="3">
        <v>1</v>
      </c>
      <c r="N21" s="4">
        <v>2.29</v>
      </c>
      <c r="O21" s="5">
        <v>0.1832</v>
      </c>
      <c r="P21" s="6">
        <f t="shared" si="4"/>
        <v>0.2172</v>
      </c>
    </row>
    <row r="22" spans="3:16" ht="12.75">
      <c r="C22" s="4"/>
      <c r="J22" s="38">
        <v>36396</v>
      </c>
      <c r="K22" s="33">
        <v>36161</v>
      </c>
      <c r="L22" s="34">
        <f t="shared" si="6"/>
        <v>236</v>
      </c>
      <c r="M22" s="3">
        <v>1</v>
      </c>
      <c r="N22" s="4">
        <v>1.06</v>
      </c>
      <c r="O22" s="5">
        <v>0.1635</v>
      </c>
      <c r="P22" s="6">
        <f t="shared" si="4"/>
        <v>0.1975</v>
      </c>
    </row>
    <row r="23" spans="3:16" ht="12.75">
      <c r="C23" s="4"/>
      <c r="J23" s="38">
        <v>36404</v>
      </c>
      <c r="K23" s="33">
        <v>36161</v>
      </c>
      <c r="L23" s="34">
        <f t="shared" si="6"/>
        <v>244</v>
      </c>
      <c r="M23" s="3">
        <v>1</v>
      </c>
      <c r="N23" s="4">
        <v>1.7</v>
      </c>
      <c r="O23" s="5">
        <v>0.1678</v>
      </c>
      <c r="P23" s="6">
        <f t="shared" si="4"/>
        <v>0.2018</v>
      </c>
    </row>
    <row r="24" spans="3:16" ht="12.75">
      <c r="C24" s="4"/>
      <c r="J24" s="38">
        <v>36410</v>
      </c>
      <c r="K24" s="33">
        <v>36161</v>
      </c>
      <c r="L24" s="34">
        <f t="shared" si="6"/>
        <v>250</v>
      </c>
      <c r="M24" s="3">
        <v>1</v>
      </c>
      <c r="N24" s="4">
        <v>1.29</v>
      </c>
      <c r="O24" s="5">
        <v>0.1727</v>
      </c>
      <c r="P24" s="6">
        <f t="shared" si="4"/>
        <v>0.2067</v>
      </c>
    </row>
    <row r="32" ht="12.75">
      <c r="C32" s="4"/>
    </row>
    <row r="33" ht="13.5" thickBot="1">
      <c r="C33" s="4"/>
    </row>
    <row r="34" spans="3:49" ht="13.5" thickBot="1">
      <c r="C34" s="4"/>
      <c r="J34" s="24" t="s">
        <v>24</v>
      </c>
      <c r="K34" s="25"/>
      <c r="L34" s="26"/>
      <c r="M34" s="46">
        <f>SUM(M6:M33)</f>
        <v>19</v>
      </c>
      <c r="N34" s="26">
        <f>SUM(N6:N33)</f>
        <v>42.63000000000001</v>
      </c>
      <c r="O34" s="47"/>
      <c r="P34" s="48"/>
      <c r="U34" s="24" t="s">
        <v>24</v>
      </c>
      <c r="V34" s="26"/>
      <c r="W34" s="26"/>
      <c r="X34" s="46">
        <f>SUM(X6:X33)</f>
        <v>12</v>
      </c>
      <c r="Y34" s="26">
        <f>SUM(Y6:Y33)</f>
        <v>39.510000000000005</v>
      </c>
      <c r="Z34" s="47"/>
      <c r="AA34" s="48"/>
      <c r="AD34" s="24" t="s">
        <v>24</v>
      </c>
      <c r="AE34" s="46">
        <f>SUM(AE6:AE33)</f>
        <v>3</v>
      </c>
      <c r="AF34" s="46">
        <f>SUM(AF6:AF33)</f>
        <v>8.459999999999999</v>
      </c>
      <c r="AG34" s="49">
        <f>SUM(AG6:AG33)</f>
        <v>0</v>
      </c>
      <c r="AH34" s="50"/>
      <c r="AM34" s="24" t="s">
        <v>24</v>
      </c>
      <c r="AN34" s="46">
        <f>SUM(AN6:AN33)</f>
        <v>1</v>
      </c>
      <c r="AO34" s="46">
        <f>SUM(AO6:AO33)</f>
        <v>3.35</v>
      </c>
      <c r="AP34" s="51"/>
      <c r="AQ34" s="49">
        <f>SUM(AQ6:AQ33)</f>
        <v>0.2669</v>
      </c>
      <c r="AT34" s="24" t="s">
        <v>24</v>
      </c>
      <c r="AU34" s="46">
        <f>SUM(AU6:AU33)</f>
        <v>1</v>
      </c>
      <c r="AV34" s="46">
        <f>SUM(AV6:AV33)</f>
        <v>4.8927</v>
      </c>
      <c r="AW34" s="49">
        <f>SUM(AW6:AW33)</f>
        <v>2.3407</v>
      </c>
    </row>
    <row r="35" spans="1:7" ht="13.5" thickBot="1">
      <c r="A35" s="24" t="s">
        <v>24</v>
      </c>
      <c r="B35" s="25"/>
      <c r="C35" s="26"/>
      <c r="D35" s="46">
        <f>SUM(D7:D34)</f>
        <v>13</v>
      </c>
      <c r="E35" s="26">
        <f>SUM(E8:E34)</f>
        <v>19.829999999999995</v>
      </c>
      <c r="F35" s="47"/>
      <c r="G35" s="48"/>
    </row>
    <row r="37" ht="13.5" thickBot="1">
      <c r="C37" s="4"/>
    </row>
    <row r="38" spans="1:7" ht="13.5" thickBot="1">
      <c r="A38" s="24" t="s">
        <v>25</v>
      </c>
      <c r="B38" s="25"/>
      <c r="C38" s="26"/>
      <c r="D38" s="46">
        <f>SUM(D35,M34,X34,AE34,AN34,AU34)</f>
        <v>49</v>
      </c>
      <c r="E38" s="26">
        <f>SUM(E35,N34,Y34,AF34,AO34,AV34)</f>
        <v>118.6727</v>
      </c>
      <c r="F38" s="47"/>
      <c r="G38" s="48"/>
    </row>
  </sheetData>
  <printOptions/>
  <pageMargins left="0.75" right="0.75" top="1" bottom="1" header="0.4921259845" footer="0.492125984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40">
      <selection activeCell="N7" sqref="N7"/>
    </sheetView>
  </sheetViews>
  <sheetFormatPr defaultColWidth="13.28125" defaultRowHeight="12.75"/>
  <cols>
    <col min="1" max="16384" width="13.28125" style="1" customWidth="1"/>
  </cols>
  <sheetData/>
  <printOptions/>
  <pageMargins left="0.75" right="0.75" top="1" bottom="1" header="0.4921259845" footer="0.4921259845"/>
  <pageSetup fitToHeight="1" fitToWidth="1" horizontalDpi="300" verticalDpi="3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33">
      <selection activeCell="O88" sqref="N88:O88"/>
    </sheetView>
  </sheetViews>
  <sheetFormatPr defaultColWidth="13.28125" defaultRowHeight="12.75"/>
  <cols>
    <col min="1" max="16384" width="13.28125" style="1" customWidth="1"/>
  </cols>
  <sheetData/>
  <printOptions/>
  <pageMargins left="0.75" right="0.75" top="1" bottom="1" header="0.4921259845" footer="0.4921259845"/>
  <pageSetup fitToHeight="1" fitToWidth="1" horizontalDpi="300" verticalDpi="3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50" zoomScaleNormal="50" workbookViewId="0" topLeftCell="A25">
      <selection activeCell="M26" sqref="M26"/>
    </sheetView>
  </sheetViews>
  <sheetFormatPr defaultColWidth="13.28125" defaultRowHeight="12.75"/>
  <cols>
    <col min="1" max="16384" width="13.28125" style="1" customWidth="1"/>
  </cols>
  <sheetData/>
  <printOptions/>
  <pageMargins left="0.75" right="0.75" top="1" bottom="1" header="0.4921259845" footer="0.4921259845"/>
  <pageSetup fitToHeight="1" fitToWidth="1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PMarchal</dc:creator>
  <cp:keywords/>
  <dc:description/>
  <cp:lastModifiedBy>Ballu</cp:lastModifiedBy>
  <cp:lastPrinted>2003-03-21T16:00:15Z</cp:lastPrinted>
  <dcterms:created xsi:type="dcterms:W3CDTF">2001-11-15T16:07:39Z</dcterms:created>
  <dcterms:modified xsi:type="dcterms:W3CDTF">2005-05-13T13:35:26Z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91970496</vt:i4>
  </property>
  <property fmtid="{D5CDD505-2E9C-101B-9397-08002B2CF9AE}" pid="4" name="_EmailSubje">
    <vt:lpwstr>rapport algues vertes 2000</vt:lpwstr>
  </property>
  <property fmtid="{D5CDD505-2E9C-101B-9397-08002B2CF9AE}" pid="5" name="_AuthorEma">
    <vt:lpwstr>patrick.dion@ceva.fr</vt:lpwstr>
  </property>
  <property fmtid="{D5CDD505-2E9C-101B-9397-08002B2CF9AE}" pid="6" name="_AuthorEmailDisplayNa">
    <vt:lpwstr>Patrick Dion</vt:lpwstr>
  </property>
</Properties>
</file>